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-е чтение\на сайт\"/>
    </mc:Choice>
  </mc:AlternateContent>
  <xr:revisionPtr revIDLastSave="0" documentId="13_ncr:1_{49CB6B71-CA85-41A2-ABDC-8A10E9DB71C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7" r:id="rId1"/>
    <sheet name="Лист13" sheetId="32" state="hidden" r:id="rId2"/>
    <sheet name="Ассигнования" sheetId="33" state="hidden" r:id="rId3"/>
  </sheets>
  <definedNames>
    <definedName name="Print_Titles" localSheetId="0">Доходы!#REF!</definedName>
    <definedName name="_xlnm.Print_Titles" localSheetId="0">Доходы!#REF!</definedName>
  </definedNames>
  <calcPr calcId="191029"/>
</workbook>
</file>

<file path=xl/calcChain.xml><?xml version="1.0" encoding="utf-8"?>
<calcChain xmlns="http://schemas.openxmlformats.org/spreadsheetml/2006/main">
  <c r="D21" i="7" l="1"/>
  <c r="D56" i="7" l="1"/>
  <c r="D35" i="7" l="1"/>
  <c r="D34" i="7" s="1"/>
  <c r="D38" i="7" l="1"/>
  <c r="D66" i="7"/>
  <c r="D65" i="7" s="1"/>
  <c r="D62" i="7"/>
  <c r="D61" i="7" s="1"/>
  <c r="D45" i="7"/>
  <c r="D47" i="7"/>
  <c r="D49" i="7"/>
  <c r="D52" i="7"/>
  <c r="D54" i="7"/>
  <c r="D32" i="7"/>
  <c r="D31" i="7" s="1"/>
  <c r="D30" i="7" s="1"/>
  <c r="D28" i="7"/>
  <c r="D24" i="7"/>
  <c r="D20" i="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D19" i="7" l="1"/>
  <c r="D37" i="7"/>
  <c r="D60" i="7"/>
  <c r="D59" i="7" s="1"/>
  <c r="D58" i="7" s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D18" i="7" l="1"/>
  <c r="D69" i="7" s="1"/>
  <c r="L29" i="33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<sst xmlns="http://schemas.openxmlformats.org/spreadsheetml/2006/main" count="675" uniqueCount="261">
  <si>
    <t>Наименование</t>
  </si>
  <si>
    <t>2.</t>
  </si>
  <si>
    <t>ИТОГО ДОХОДОВ</t>
  </si>
  <si>
    <t>ИТОГО РАСХОДОВ</t>
  </si>
  <si>
    <t>Номер п/п</t>
  </si>
  <si>
    <t xml:space="preserve"> </t>
  </si>
  <si>
    <t>2.1.</t>
  </si>
  <si>
    <t>1.1.1.1.</t>
  </si>
  <si>
    <t>1.2.</t>
  </si>
  <si>
    <t>1.2.1.</t>
  </si>
  <si>
    <t>1.1.1.2.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</si>
  <si>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</si>
  <si>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</si>
  <si>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</si>
  <si>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</si>
  <si>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</si>
  <si>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</si>
  <si>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1.1.1.</t>
  </si>
  <si>
    <t>1.</t>
  </si>
  <si>
    <t>1.1.</t>
  </si>
  <si>
    <t>1.3.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</si>
  <si>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</si>
  <si>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</si>
  <si>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</si>
  <si>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</si>
  <si>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</si>
  <si>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</si>
  <si>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</si>
  <si>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</si>
  <si>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</si>
  <si>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</si>
  <si>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</si>
  <si>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</si>
  <si>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</si>
  <si>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</si>
  <si>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</si>
  <si>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</si>
  <si>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</si>
  <si>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</si>
  <si>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ДОХОДЫ ОТ ОКАЗАНИЯ ПЛАТНЫХ УСЛУГ И КОМПЕНСАЦИИ ЗАТРАТ ГОСУДАРСТВА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</si>
  <si>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</si>
  <si>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</si>
  <si>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</si>
  <si>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</si>
  <si>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</si>
  <si>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</si>
  <si>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</si>
  <si>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ДОХОДЫ БЮДЖЕТА</t>
  </si>
  <si>
    <t>Источники доходов</t>
  </si>
  <si>
    <t>Код БК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</si>
  <si>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</si>
  <si>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</si>
  <si>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Сумма,
тыс. руб.</t>
  </si>
  <si>
    <t>1.2.1.1.</t>
  </si>
  <si>
    <t>1.3.1.</t>
  </si>
  <si>
    <t>2.1.1.</t>
  </si>
  <si>
    <t>2.1.1.1.</t>
  </si>
  <si>
    <t>СРЕДСТВА МАССОВОЙ ИНФОРМАЦИИ</t>
  </si>
  <si>
    <t>Код раздела, подраз-дела</t>
  </si>
  <si>
    <t>ОБЩЕГОСУДАРСТВЕННЫЕ РАСХОДЫ</t>
  </si>
  <si>
    <t>3 уров</t>
  </si>
  <si>
    <t>4 уров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</si>
  <si>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</si>
  <si>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уров</t>
  </si>
  <si>
    <t xml:space="preserve">000  1 00 00000 00 0000 000 </t>
  </si>
  <si>
    <t>000  1 05 00000 00 0000 000</t>
  </si>
  <si>
    <t>000  1 13 00000 00 0000 000</t>
  </si>
  <si>
    <t>000  1 16 00000 00 0000 000</t>
  </si>
  <si>
    <t>000  2 00 00000 00 0000 000</t>
  </si>
  <si>
    <t>000  2 02 00000 00 0000 000</t>
  </si>
  <si>
    <t>НАЛОГОВЫЕ И НЕНАЛОГОВЫЕ ДОХОДЫ</t>
  </si>
  <si>
    <t>НАЛОГИ НА СОВОКУПНЫЙ ДОХОД</t>
  </si>
  <si>
    <t>241-р</t>
  </si>
  <si>
    <t>1 уров</t>
  </si>
  <si>
    <t>БЕЗВОЗМЕЗДНЫЕ ПОСТУПЛЕНИЯ ОТ ДРУГИХ БЮДЖЕТОВ БЮДЖЕТНОЙ СИСТЕМЫ РОССИЙСКОЙ ФЕДЕРАЦИИ</t>
  </si>
  <si>
    <t>2.1.1.1.1.</t>
  </si>
  <si>
    <t>5 уров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</si>
  <si>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</si>
  <si>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 семье опекуна и приемной семье, а также  вознаграждение, причитающееся приемному родителю</t>
  </si>
  <si>
    <t>???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</si>
  <si>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</si>
  <si>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</si>
  <si>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</si>
  <si>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</si>
  <si>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</si>
  <si>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</si>
  <si>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</si>
  <si>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</si>
  <si>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БЕЗВОЗМЕЗДНЫЕ ПОСТУПЛЕНИЯ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</si>
  <si>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</si>
  <si>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</si>
  <si>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</si>
  <si>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</si>
  <si>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</si>
  <si>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</si>
  <si>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867  1 13 02993 03 0100 130</t>
  </si>
  <si>
    <t>000  1 13 02993 03 0000 130</t>
  </si>
  <si>
    <t>2.1.1.1.1.1.</t>
  </si>
  <si>
    <t>2.1.1.1.1.2.</t>
  </si>
  <si>
    <t>2.1.1.2.</t>
  </si>
  <si>
    <t>2.1.1.2.1.</t>
  </si>
  <si>
    <t>2.1.1.2.1.1.</t>
  </si>
  <si>
    <t>2.1.1.2.1.2.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</si>
  <si>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</si>
  <si>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</si>
  <si>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</si>
  <si>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</si>
  <si>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</si>
  <si>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</si>
  <si>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</si>
  <si>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</si>
  <si>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</si>
  <si>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</si>
  <si>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</si>
  <si>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</si>
  <si>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</si>
  <si>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</si>
  <si>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</si>
  <si>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</si>
  <si>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</si>
  <si>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</si>
  <si>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</si>
  <si>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</si>
  <si>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</si>
  <si>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</si>
  <si>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</si>
  <si>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</si>
  <si>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</si>
  <si>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</si>
  <si>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</si>
  <si>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</si>
  <si>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</si>
  <si>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</si>
  <si>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000  1 05 01000 00 0000 110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</si>
  <si>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</si>
  <si>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</si>
  <si>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</si>
  <si>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</si>
  <si>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</si>
  <si>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</si>
  <si>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</si>
  <si>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</si>
  <si>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</si>
  <si>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</si>
  <si>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</si>
  <si>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</si>
  <si>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</si>
  <si>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</si>
  <si>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</si>
  <si>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</si>
  <si>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000  1 05 01010 01 0000 110</t>
  </si>
  <si>
    <t>000  1 05 01020 01 0000 110</t>
  </si>
  <si>
    <t>000  1 13 02990 00 0000 130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</si>
  <si>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</si>
  <si>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</si>
  <si>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</si>
  <si>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     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</si>
  <si>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     Петербурга на содержание ребенка в семье опекуна и приемной семье</t>
  </si>
  <si>
    <t xml:space="preserve">Субвенции бюджетам внутригородских муниципальных образований Санкт-     Петербурга на вознаграждение, причитающееся приемному родителю </t>
  </si>
  <si>
    <t>1.2.1.1.1.</t>
  </si>
  <si>
    <t>Субвенции бюджетам бюджетной системы Российской Федерации</t>
  </si>
  <si>
    <t>1.1.1.3.</t>
  </si>
  <si>
    <t>000  2 02 30000 00 0000 150</t>
  </si>
  <si>
    <t>000  2 02 30024 00 0000 150</t>
  </si>
  <si>
    <t>972  2 02 30024 03 0000 150</t>
  </si>
  <si>
    <t>972  2 02 30024 03 0100 150</t>
  </si>
  <si>
    <t>972  2 02 30024 03 0200 150</t>
  </si>
  <si>
    <t>000  2 02 30027 00 0000 150</t>
  </si>
  <si>
    <t>972  2 02 30027 03 0000 150</t>
  </si>
  <si>
    <t>972  2 02 30027 03 0100 150</t>
  </si>
  <si>
    <t>972  2 02 30027 03 0200 150</t>
  </si>
  <si>
    <t>Приложение 1</t>
  </si>
  <si>
    <t>1.1.1.1.1.</t>
  </si>
  <si>
    <t>182 1 05 01011 01 0000 110</t>
  </si>
  <si>
    <t>1.1.1.1.2.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</si>
  <si>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</si>
  <si>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</si>
  <si>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1.1.1.2.1.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</si>
  <si>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РФ)</t>
  </si>
  <si>
    <t>182 1 05 01021 01 0000 110</t>
  </si>
  <si>
    <t>1.1.1.2.2.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</si>
  <si>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</si>
  <si>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</si>
  <si>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</si>
  <si>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182 1 05 01050 01 0000 110 </t>
  </si>
  <si>
    <t>1.1.2.</t>
  </si>
  <si>
    <t>1.1.2.1.</t>
  </si>
  <si>
    <t xml:space="preserve">000 1 05 04000 02 0000 110 </t>
  </si>
  <si>
    <t>182 1 05 04030 02 0000 110</t>
  </si>
  <si>
    <t xml:space="preserve">ШТРАФЫ, САНКЦИИ, ВОЗМЕЩЕНИЕ УЩЕРБА 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</si>
  <si>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</si>
  <si>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</si>
  <si>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</si>
  <si>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1.3.1.1.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</si>
  <si>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</si>
  <si>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972 1 16 02020 02 0000 140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</si>
  <si>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</si>
  <si>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</si>
  <si>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</si>
  <si>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972 1 16 07010 03 0000 140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</si>
  <si>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</si>
  <si>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</si>
  <si>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</si>
  <si>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972 1 16 07090 03 0000 140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</si>
  <si>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</si>
  <si>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</si>
  <si>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</si>
  <si>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</si>
  <si>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972 1 16 10031 03 0000 140</t>
  </si>
  <si>
    <t>972 1 16 10032 03 0000 140</t>
  </si>
  <si>
    <t>Платежи в целях возмещения убытков, причиненных уклонением от заключения муниципального контракта</t>
  </si>
  <si>
    <t>000 1 16 10060 00 0000 140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</si>
  <si>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</si>
  <si>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972 1 16 10061 03 0000 140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</si>
  <si>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</si>
  <si>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000 1 16 10080 00 0000 140</t>
  </si>
  <si>
    <t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</si>
  <si>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972 1 16 10081 03 0000 140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</si>
  <si>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</si>
  <si>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</si>
  <si>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государства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</si>
  <si>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</si>
  <si>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</si>
  <si>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</si>
  <si>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</si>
  <si>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</si>
  <si>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972 1 14 02033 03 0000 410</t>
  </si>
  <si>
    <t>1.4.1.</t>
  </si>
  <si>
    <t>1.4.1.1.</t>
  </si>
  <si>
    <t>1.4.1.2.</t>
  </si>
  <si>
    <t>1.4.</t>
  </si>
  <si>
    <t>1.4.1.3.</t>
  </si>
  <si>
    <t>1.4.1.4.</t>
  </si>
  <si>
    <t>1.4.1.5.</t>
  </si>
  <si>
    <t>1.4.1.6.</t>
  </si>
  <si>
    <t>1.4.2.</t>
  </si>
  <si>
    <t>1.4.2.1.</t>
  </si>
  <si>
    <t>1.4.3.</t>
  </si>
  <si>
    <t>1.4.3.1.</t>
  </si>
  <si>
    <t>1.4.4.</t>
  </si>
  <si>
    <t>1.4.4.1.</t>
  </si>
  <si>
    <t>1.4.4.2.</t>
  </si>
  <si>
    <t>1.4.5.</t>
  </si>
  <si>
    <t>1.4.5.1.</t>
  </si>
  <si>
    <t>1.4.6.</t>
  </si>
  <si>
    <t>1.4.6.1.</t>
  </si>
  <si>
    <t>Штрафы, предусмотренные статьями 12 - 37-1, 44 Закона Санкт-Петербурга от 12.05.2010 № 273-70 "Об административных правонарушениях в Санкт-Петербурге"</t>
  </si>
  <si>
    <t>806 1 16 02010 02 0100 140</t>
  </si>
  <si>
    <t>807 1 16 02010 02 0100 140</t>
  </si>
  <si>
    <t>815 1 16 02010 02 0100 140</t>
  </si>
  <si>
    <t>824 1 16 02010 02 0100 140</t>
  </si>
  <si>
    <t>862 1 16 02010 02 0100 140</t>
  </si>
  <si>
    <t xml:space="preserve">от 00.00.2020 года № 00 </t>
  </si>
  <si>
    <t>муниципального округа № 72 на 2021 год</t>
  </si>
  <si>
    <t>1.4.7.</t>
  </si>
  <si>
    <t>Доходы от денежных взысканий (штрафов), поступающие в счёт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</si>
  <si>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000 1 16 10120 01 0000 140</t>
  </si>
  <si>
    <t>1.4.7.1.</t>
  </si>
  <si>
    <t>Доходы от денежных взысканий (штрафов), поступающие в счёт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учёте задолженности)</t>
  </si>
  <si>
    <t>806 1 16 10123 01 0031 140</t>
  </si>
  <si>
    <t>к проекту Решения Муниципального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</si>
</sst>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7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8"/>
      <name val="Arial Cyr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175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11" fillId="0" borderId="0" xfId="1" applyFont="1" applyAlignment="1">
      <alignment vertical="center"/>
    </xf>
    <xf numFmtId="0" fontId="0" fillId="0" borderId="0" xfId="0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165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left" vertical="center" wrapText="1"/>
    </xf>
    <xf numFmtId="49" fontId="13" fillId="4" borderId="3" xfId="1" applyNumberFormat="1" applyFont="1" applyFill="1" applyBorder="1" applyAlignment="1">
      <alignment horizontal="left" vertical="center"/>
    </xf>
    <xf numFmtId="49" fontId="13" fillId="5" borderId="3" xfId="1" applyNumberFormat="1" applyFont="1" applyFill="1" applyBorder="1" applyAlignment="1">
      <alignment horizontal="left" vertical="center"/>
    </xf>
    <xf numFmtId="49" fontId="13" fillId="0" borderId="3" xfId="1" applyNumberFormat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8" fillId="0" borderId="3" xfId="1" applyNumberFormat="1" applyFont="1" applyBorder="1" applyAlignment="1">
      <alignment horizontal="left" vertical="center"/>
    </xf>
    <xf numFmtId="166" fontId="18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/>
    </xf>
    <xf numFmtId="168" fontId="18" fillId="0" borderId="1" xfId="1" applyNumberFormat="1" applyFont="1" applyBorder="1" applyAlignment="1">
      <alignment horizontal="center" vertical="center"/>
    </xf>
    <xf numFmtId="166" fontId="18" fillId="0" borderId="1" xfId="1" applyNumberFormat="1" applyFont="1" applyBorder="1" applyAlignment="1">
      <alignment horizontal="center" vertical="center"/>
    </xf>
    <xf numFmtId="165" fontId="18" fillId="0" borderId="1" xfId="1" applyNumberFormat="1" applyFont="1" applyFill="1" applyBorder="1" applyAlignment="1">
      <alignment vertical="center"/>
    </xf>
    <xf numFmtId="165" fontId="13" fillId="0" borderId="1" xfId="1" applyNumberFormat="1" applyFont="1" applyFill="1" applyBorder="1" applyAlignment="1">
      <alignment vertical="center"/>
    </xf>
    <xf numFmtId="165" fontId="16" fillId="0" borderId="1" xfId="1" applyNumberFormat="1" applyFont="1" applyFill="1" applyBorder="1" applyAlignment="1">
      <alignment vertical="center"/>
    </xf>
    <xf numFmtId="49" fontId="13" fillId="0" borderId="3" xfId="1" applyNumberFormat="1" applyFont="1" applyFill="1" applyBorder="1" applyAlignment="1">
      <alignment horizontal="left" vertical="center"/>
    </xf>
    <xf numFmtId="49" fontId="13" fillId="0" borderId="1" xfId="1" applyNumberFormat="1" applyFont="1" applyBorder="1" applyAlignment="1">
      <alignment horizontal="left" vertical="center" wrapText="1"/>
    </xf>
    <xf numFmtId="49" fontId="16" fillId="0" borderId="3" xfId="1" applyNumberFormat="1" applyFont="1" applyFill="1" applyBorder="1" applyAlignment="1">
      <alignment horizontal="left" vertical="center"/>
    </xf>
    <xf numFmtId="0" fontId="13" fillId="0" borderId="1" xfId="1" applyFont="1" applyBorder="1" applyAlignment="1">
      <alignment vertical="center" wrapText="1"/>
    </xf>
    <xf numFmtId="49" fontId="16" fillId="0" borderId="1" xfId="1" applyNumberFormat="1" applyFont="1" applyBorder="1" applyAlignment="1">
      <alignment horizontal="left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168" fontId="13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8" fontId="16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/>
    </xf>
    <xf numFmtId="49" fontId="13" fillId="0" borderId="1" xfId="1" applyNumberFormat="1" applyFont="1" applyBorder="1" applyAlignment="1">
      <alignment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vertical="center" wrapText="1"/>
    </xf>
    <xf numFmtId="49" fontId="19" fillId="0" borderId="2" xfId="1" applyNumberFormat="1" applyFont="1" applyFill="1" applyBorder="1" applyAlignment="1">
      <alignment horizontal="left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166" fontId="19" fillId="0" borderId="2" xfId="1" applyNumberFormat="1" applyFont="1" applyBorder="1" applyAlignment="1">
      <alignment horizontal="center" vertical="center" wrapText="1"/>
    </xf>
    <xf numFmtId="167" fontId="20" fillId="0" borderId="2" xfId="1" applyNumberFormat="1" applyFont="1" applyBorder="1" applyAlignment="1">
      <alignment horizontal="center" vertical="center" wrapText="1"/>
    </xf>
    <xf numFmtId="168" fontId="20" fillId="0" borderId="2" xfId="1" applyNumberFormat="1" applyFont="1" applyBorder="1" applyAlignment="1">
      <alignment horizontal="center" vertical="center" wrapText="1"/>
    </xf>
    <xf numFmtId="166" fontId="20" fillId="0" borderId="2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right" vertical="center"/>
    </xf>
    <xf numFmtId="1" fontId="14" fillId="7" borderId="4" xfId="1" applyNumberFormat="1" applyFont="1" applyFill="1" applyBorder="1" applyAlignment="1">
      <alignment horizontal="center" vertical="center" wrapText="1"/>
    </xf>
    <xf numFmtId="1" fontId="14" fillId="7" borderId="2" xfId="1" applyNumberFormat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left" vertical="center" wrapText="1"/>
    </xf>
    <xf numFmtId="166" fontId="13" fillId="7" borderId="1" xfId="1" applyNumberFormat="1" applyFont="1" applyFill="1" applyBorder="1" applyAlignment="1">
      <alignment horizontal="center" vertical="center" wrapText="1"/>
    </xf>
    <xf numFmtId="167" fontId="13" fillId="7" borderId="4" xfId="1" applyNumberFormat="1" applyFont="1" applyFill="1" applyBorder="1" applyAlignment="1">
      <alignment horizontal="center" vertical="center" wrapText="1"/>
    </xf>
    <xf numFmtId="168" fontId="13" fillId="7" borderId="2" xfId="1" applyNumberFormat="1" applyFont="1" applyFill="1" applyBorder="1" applyAlignment="1">
      <alignment horizontal="center" vertical="center" wrapText="1"/>
    </xf>
    <xf numFmtId="166" fontId="13" fillId="7" borderId="2" xfId="1" applyNumberFormat="1" applyFont="1" applyFill="1" applyBorder="1" applyAlignment="1">
      <alignment horizontal="center" vertical="center" wrapText="1"/>
    </xf>
    <xf numFmtId="165" fontId="13" fillId="7" borderId="3" xfId="1" applyNumberFormat="1" applyFont="1" applyFill="1" applyBorder="1" applyAlignment="1">
      <alignment vertical="center"/>
    </xf>
    <xf numFmtId="1" fontId="14" fillId="8" borderId="4" xfId="1" applyNumberFormat="1" applyFont="1" applyFill="1" applyBorder="1" applyAlignment="1">
      <alignment horizontal="center" vertical="center"/>
    </xf>
    <xf numFmtId="1" fontId="14" fillId="8" borderId="2" xfId="1" applyNumberFormat="1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vertical="center" wrapText="1"/>
    </xf>
    <xf numFmtId="166" fontId="13" fillId="8" borderId="1" xfId="1" applyNumberFormat="1" applyFont="1" applyFill="1" applyBorder="1" applyAlignment="1">
      <alignment horizontal="center" vertical="center" wrapText="1"/>
    </xf>
    <xf numFmtId="167" fontId="13" fillId="8" borderId="1" xfId="1" applyNumberFormat="1" applyFont="1" applyFill="1" applyBorder="1" applyAlignment="1">
      <alignment horizontal="center" vertical="center"/>
    </xf>
    <xf numFmtId="168" fontId="13" fillId="8" borderId="1" xfId="1" applyNumberFormat="1" applyFont="1" applyFill="1" applyBorder="1" applyAlignment="1">
      <alignment horizontal="center" vertical="center"/>
    </xf>
    <xf numFmtId="166" fontId="13" fillId="8" borderId="1" xfId="1" applyNumberFormat="1" applyFont="1" applyFill="1" applyBorder="1" applyAlignment="1">
      <alignment horizontal="center" vertical="center"/>
    </xf>
    <xf numFmtId="165" fontId="13" fillId="8" borderId="1" xfId="1" applyNumberFormat="1" applyFont="1" applyFill="1" applyBorder="1" applyAlignment="1">
      <alignment vertical="center"/>
    </xf>
    <xf numFmtId="1" fontId="14" fillId="9" borderId="4" xfId="1" applyNumberFormat="1" applyFont="1" applyFill="1" applyBorder="1" applyAlignment="1">
      <alignment horizontal="center" vertical="center"/>
    </xf>
    <xf numFmtId="1" fontId="14" fillId="9" borderId="2" xfId="1" applyNumberFormat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left" vertical="center" wrapText="1"/>
    </xf>
    <xf numFmtId="166" fontId="13" fillId="9" borderId="1" xfId="1" applyNumberFormat="1" applyFont="1" applyFill="1" applyBorder="1" applyAlignment="1">
      <alignment horizontal="center" vertical="center" wrapText="1"/>
    </xf>
    <xf numFmtId="167" fontId="13" fillId="9" borderId="1" xfId="1" applyNumberFormat="1" applyFont="1" applyFill="1" applyBorder="1" applyAlignment="1">
      <alignment horizontal="center" vertical="center"/>
    </xf>
    <xf numFmtId="168" fontId="13" fillId="9" borderId="1" xfId="1" applyNumberFormat="1" applyFont="1" applyFill="1" applyBorder="1" applyAlignment="1">
      <alignment horizontal="center" vertical="center"/>
    </xf>
    <xf numFmtId="166" fontId="13" fillId="9" borderId="1" xfId="1" applyNumberFormat="1" applyFont="1" applyFill="1" applyBorder="1" applyAlignment="1">
      <alignment horizontal="center" vertical="center"/>
    </xf>
    <xf numFmtId="165" fontId="13" fillId="9" borderId="1" xfId="1" applyNumberFormat="1" applyFont="1" applyFill="1" applyBorder="1" applyAlignment="1">
      <alignment vertical="center"/>
    </xf>
    <xf numFmtId="167" fontId="13" fillId="9" borderId="1" xfId="1" applyNumberFormat="1" applyFont="1" applyFill="1" applyBorder="1" applyAlignment="1">
      <alignment horizontal="center" vertical="center" wrapText="1"/>
    </xf>
    <xf numFmtId="168" fontId="13" fillId="9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17" fillId="9" borderId="4" xfId="1" applyNumberFormat="1" applyFont="1" applyFill="1" applyBorder="1" applyAlignment="1">
      <alignment horizontal="center" vertical="center"/>
    </xf>
    <xf numFmtId="1" fontId="17" fillId="9" borderId="2" xfId="1" applyNumberFormat="1" applyFont="1" applyFill="1" applyBorder="1" applyAlignment="1">
      <alignment horizontal="center" vertical="center"/>
    </xf>
    <xf numFmtId="166" fontId="21" fillId="0" borderId="1" xfId="1" applyNumberFormat="1" applyFont="1" applyBorder="1" applyAlignment="1">
      <alignment horizontal="center" vertical="center"/>
    </xf>
    <xf numFmtId="165" fontId="21" fillId="0" borderId="1" xfId="1" applyNumberFormat="1" applyFont="1" applyBorder="1" applyAlignment="1">
      <alignment vertical="center"/>
    </xf>
    <xf numFmtId="49" fontId="13" fillId="7" borderId="1" xfId="1" applyNumberFormat="1" applyFont="1" applyFill="1" applyBorder="1" applyAlignment="1">
      <alignment horizontal="left" vertical="center" wrapText="1"/>
    </xf>
    <xf numFmtId="167" fontId="13" fillId="7" borderId="1" xfId="1" applyNumberFormat="1" applyFont="1" applyFill="1" applyBorder="1" applyAlignment="1">
      <alignment horizontal="center" vertical="center"/>
    </xf>
    <xf numFmtId="168" fontId="16" fillId="7" borderId="1" xfId="1" applyNumberFormat="1" applyFont="1" applyFill="1" applyBorder="1" applyAlignment="1">
      <alignment horizontal="center" vertical="center"/>
    </xf>
    <xf numFmtId="166" fontId="16" fillId="7" borderId="1" xfId="1" applyNumberFormat="1" applyFont="1" applyFill="1" applyBorder="1" applyAlignment="1">
      <alignment horizontal="center" vertical="center"/>
    </xf>
    <xf numFmtId="1" fontId="14" fillId="7" borderId="4" xfId="1" applyNumberFormat="1" applyFont="1" applyFill="1" applyBorder="1" applyAlignment="1">
      <alignment horizontal="center" vertical="center"/>
    </xf>
    <xf numFmtId="1" fontId="14" fillId="7" borderId="2" xfId="1" applyNumberFormat="1" applyFont="1" applyFill="1" applyBorder="1" applyAlignment="1">
      <alignment horizontal="center" vertical="center"/>
    </xf>
    <xf numFmtId="49" fontId="16" fillId="7" borderId="3" xfId="1" applyNumberFormat="1" applyFont="1" applyFill="1" applyBorder="1" applyAlignment="1">
      <alignment horizontal="left" vertical="center"/>
    </xf>
    <xf numFmtId="165" fontId="13" fillId="7" borderId="1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1" fontId="14" fillId="10" borderId="4" xfId="1" applyNumberFormat="1" applyFont="1" applyFill="1" applyBorder="1" applyAlignment="1">
      <alignment horizontal="center" vertical="center"/>
    </xf>
    <xf numFmtId="1" fontId="14" fillId="10" borderId="2" xfId="1" applyNumberFormat="1" applyFont="1" applyFill="1" applyBorder="1" applyAlignment="1">
      <alignment horizontal="center" vertical="center"/>
    </xf>
    <xf numFmtId="1" fontId="15" fillId="10" borderId="4" xfId="1" applyNumberFormat="1" applyFont="1" applyFill="1" applyBorder="1" applyAlignment="1">
      <alignment horizontal="center" vertical="center"/>
    </xf>
    <xf numFmtId="1" fontId="15" fillId="10" borderId="2" xfId="1" applyNumberFormat="1" applyFont="1" applyFill="1" applyBorder="1" applyAlignment="1">
      <alignment horizontal="center" vertical="center"/>
    </xf>
    <xf numFmtId="49" fontId="13" fillId="10" borderId="3" xfId="1" applyNumberFormat="1" applyFont="1" applyFill="1" applyBorder="1" applyAlignment="1">
      <alignment horizontal="left" vertical="center"/>
    </xf>
    <xf numFmtId="49" fontId="16" fillId="10" borderId="3" xfId="1" applyNumberFormat="1" applyFont="1" applyFill="1" applyBorder="1" applyAlignment="1">
      <alignment horizontal="left" vertical="center"/>
    </xf>
    <xf numFmtId="1" fontId="17" fillId="10" borderId="4" xfId="1" applyNumberFormat="1" applyFont="1" applyFill="1" applyBorder="1" applyAlignment="1">
      <alignment horizontal="center"/>
    </xf>
    <xf numFmtId="1" fontId="17" fillId="10" borderId="2" xfId="1" applyNumberFormat="1" applyFont="1" applyFill="1" applyBorder="1" applyAlignment="1">
      <alignment horizontal="center"/>
    </xf>
    <xf numFmtId="1" fontId="2" fillId="10" borderId="0" xfId="1" applyNumberFormat="1" applyFont="1" applyFill="1" applyAlignment="1">
      <alignment horizontal="center"/>
    </xf>
    <xf numFmtId="1" fontId="2" fillId="10" borderId="0" xfId="1" applyNumberFormat="1" applyFont="1" applyFill="1" applyAlignment="1">
      <alignment horizontal="right"/>
    </xf>
    <xf numFmtId="0" fontId="6" fillId="10" borderId="0" xfId="1" applyFill="1"/>
    <xf numFmtId="0" fontId="6" fillId="10" borderId="0" xfId="1" applyFill="1" applyAlignment="1">
      <alignment wrapText="1"/>
    </xf>
    <xf numFmtId="0" fontId="6" fillId="10" borderId="0" xfId="1" applyFill="1" applyAlignment="1">
      <alignment horizontal="center" wrapText="1"/>
    </xf>
    <xf numFmtId="0" fontId="6" fillId="10" borderId="0" xfId="1" applyFill="1" applyAlignment="1">
      <alignment horizontal="center"/>
    </xf>
    <xf numFmtId="164" fontId="6" fillId="10" borderId="0" xfId="1" applyNumberFormat="1" applyFill="1" applyAlignment="1">
      <alignment horizontal="center"/>
    </xf>
    <xf numFmtId="1" fontId="2" fillId="10" borderId="0" xfId="1" applyNumberFormat="1" applyFont="1" applyFill="1" applyAlignment="1">
      <alignment horizontal="center" vertical="center"/>
    </xf>
    <xf numFmtId="49" fontId="13" fillId="7" borderId="3" xfId="1" applyNumberFormat="1" applyFont="1" applyFill="1" applyBorder="1" applyAlignment="1">
      <alignment horizontal="left" vertical="center"/>
    </xf>
    <xf numFmtId="0" fontId="13" fillId="7" borderId="1" xfId="1" applyFont="1" applyFill="1" applyBorder="1" applyAlignment="1">
      <alignment vertical="center" wrapText="1"/>
    </xf>
    <xf numFmtId="168" fontId="13" fillId="7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49" fontId="13" fillId="9" borderId="3" xfId="1" applyNumberFormat="1" applyFont="1" applyFill="1" applyBorder="1" applyAlignment="1">
      <alignment horizontal="left" vertical="center"/>
    </xf>
    <xf numFmtId="0" fontId="13" fillId="10" borderId="1" xfId="1" applyFont="1" applyFill="1" applyBorder="1" applyAlignment="1">
      <alignment vertical="center" wrapText="1"/>
    </xf>
    <xf numFmtId="166" fontId="13" fillId="10" borderId="1" xfId="1" applyNumberFormat="1" applyFont="1" applyFill="1" applyBorder="1" applyAlignment="1">
      <alignment horizontal="center" vertical="center" wrapText="1"/>
    </xf>
    <xf numFmtId="167" fontId="13" fillId="10" borderId="1" xfId="1" applyNumberFormat="1" applyFont="1" applyFill="1" applyBorder="1" applyAlignment="1">
      <alignment horizontal="center" vertical="center"/>
    </xf>
    <xf numFmtId="168" fontId="13" fillId="10" borderId="1" xfId="1" applyNumberFormat="1" applyFont="1" applyFill="1" applyBorder="1" applyAlignment="1">
      <alignment horizontal="center" vertical="center"/>
    </xf>
    <xf numFmtId="166" fontId="13" fillId="10" borderId="1" xfId="1" applyNumberFormat="1" applyFont="1" applyFill="1" applyBorder="1" applyAlignment="1">
      <alignment horizontal="center" vertical="center"/>
    </xf>
    <xf numFmtId="165" fontId="13" fillId="10" borderId="1" xfId="1" applyNumberFormat="1" applyFont="1" applyFill="1" applyBorder="1" applyAlignment="1">
      <alignment vertical="center"/>
    </xf>
    <xf numFmtId="49" fontId="18" fillId="9" borderId="3" xfId="1" applyNumberFormat="1" applyFont="1" applyFill="1" applyBorder="1" applyAlignment="1">
      <alignment horizontal="left" vertical="center"/>
    </xf>
    <xf numFmtId="168" fontId="16" fillId="9" borderId="1" xfId="1" applyNumberFormat="1" applyFont="1" applyFill="1" applyBorder="1" applyAlignment="1">
      <alignment horizontal="center" vertical="center"/>
    </xf>
    <xf numFmtId="166" fontId="16" fillId="9" borderId="1" xfId="1" applyNumberFormat="1" applyFont="1" applyFill="1" applyBorder="1" applyAlignment="1">
      <alignment horizontal="center" vertical="center"/>
    </xf>
    <xf numFmtId="0" fontId="13" fillId="9" borderId="0" xfId="1" applyFont="1" applyFill="1" applyAlignment="1">
      <alignment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22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 wrapText="1"/>
    </xf>
    <xf numFmtId="0" fontId="22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showGridLines="0" tabSelected="1" zoomScale="115" zoomScaleNormal="115" workbookViewId="0">
      <selection activeCell="A2" sqref="A2:D2"/>
    </sheetView>
  </sheetViews>
  <sheetFormatPr defaultColWidth="9.109375" defaultRowHeight="13.2" x14ac:dyDescent="0.25"/>
  <cols>
    <col min="1" max="1" width="8.6640625" style="3" bestFit="1" customWidth="1"/>
    <col min="2" max="2" width="55.88671875" style="3" customWidth="1"/>
    <col min="3" max="3" width="22" style="15" customWidth="1"/>
    <col min="4" max="4" width="9.44140625" style="15" bestFit="1" customWidth="1"/>
    <col min="5" max="5" width="15" style="3" hidden="1" customWidth="1"/>
    <col min="6" max="6" width="1.6640625" style="3" bestFit="1" customWidth="1"/>
    <col min="7" max="16384" width="9.109375" style="3"/>
  </cols>
  <sheetData>
    <row r="1" spans="1:7" s="109" customFormat="1" ht="15.75" customHeight="1" x14ac:dyDescent="0.25">
      <c r="A1" s="167" t="s">
        <v>171</v>
      </c>
      <c r="B1" s="167"/>
      <c r="C1" s="167"/>
      <c r="D1" s="167"/>
    </row>
    <row r="2" spans="1:7" s="109" customFormat="1" x14ac:dyDescent="0.25">
      <c r="A2" s="167" t="s">
        <v>260</v>
      </c>
      <c r="B2" s="167"/>
      <c r="C2" s="167"/>
      <c r="D2" s="167"/>
    </row>
    <row r="3" spans="1:7" s="109" customFormat="1" x14ac:dyDescent="0.25">
      <c r="A3" s="167" t="s">
        <v>90</v>
      </c>
      <c r="B3" s="167"/>
      <c r="C3" s="167"/>
      <c r="D3" s="167"/>
    </row>
    <row r="4" spans="1:7" s="109" customFormat="1" x14ac:dyDescent="0.25">
      <c r="A4" s="167" t="s">
        <v>89</v>
      </c>
      <c r="B4" s="167"/>
      <c r="C4" s="167"/>
      <c r="D4" s="167"/>
    </row>
    <row r="5" spans="1:7" s="109" customFormat="1" ht="12" customHeight="1" x14ac:dyDescent="0.25">
      <c r="A5" s="167" t="s">
        <v>94</v>
      </c>
      <c r="B5" s="167"/>
      <c r="C5" s="167"/>
      <c r="D5" s="167"/>
    </row>
    <row r="6" spans="1:7" s="109" customFormat="1" ht="15.75" customHeight="1" x14ac:dyDescent="0.25">
      <c r="A6" s="168" t="s">
        <v>252</v>
      </c>
      <c r="B6" s="168"/>
      <c r="C6" s="168"/>
      <c r="D6" s="168"/>
    </row>
    <row r="7" spans="1:7" s="109" customFormat="1" ht="18" customHeight="1" x14ac:dyDescent="0.25">
      <c r="A7" s="169" t="s">
        <v>47</v>
      </c>
      <c r="B7" s="169"/>
      <c r="C7" s="169"/>
      <c r="D7" s="169"/>
      <c r="E7" s="3"/>
      <c r="F7" s="3"/>
      <c r="G7" s="3"/>
    </row>
    <row r="8" spans="1:7" s="109" customFormat="1" ht="14.25" customHeight="1" x14ac:dyDescent="0.25">
      <c r="A8" s="170" t="s">
        <v>91</v>
      </c>
      <c r="B8" s="170"/>
      <c r="C8" s="170"/>
      <c r="D8" s="170"/>
      <c r="E8" s="3"/>
      <c r="F8" s="3"/>
      <c r="G8" s="3"/>
    </row>
    <row r="9" spans="1:7" s="109" customFormat="1" ht="15.75" customHeight="1" x14ac:dyDescent="0.25">
      <c r="A9" s="171" t="s">
        <v>253</v>
      </c>
      <c r="B9" s="171"/>
      <c r="C9" s="171"/>
      <c r="D9" s="171"/>
      <c r="E9" s="4"/>
      <c r="F9" s="4"/>
      <c r="G9" s="4"/>
    </row>
    <row r="10" spans="1:7" s="109" customFormat="1" ht="18.75" hidden="1" customHeight="1" x14ac:dyDescent="0.25">
      <c r="A10" s="167"/>
      <c r="B10" s="167"/>
      <c r="C10" s="167"/>
      <c r="D10" s="167"/>
      <c r="E10" s="4"/>
      <c r="F10" s="4"/>
      <c r="G10" s="4"/>
    </row>
    <row r="11" spans="1:7" s="109" customFormat="1" ht="21.75" hidden="1" customHeight="1" x14ac:dyDescent="0.25">
      <c r="A11" s="167"/>
      <c r="B11" s="167"/>
      <c r="C11" s="167"/>
      <c r="D11" s="167"/>
      <c r="E11" s="4"/>
      <c r="F11" s="4"/>
      <c r="G11" s="4"/>
    </row>
    <row r="12" spans="1:7" ht="9" hidden="1" customHeight="1" x14ac:dyDescent="0.25">
      <c r="A12" s="167"/>
      <c r="B12" s="167"/>
      <c r="C12" s="167"/>
      <c r="D12" s="167"/>
      <c r="E12" s="4"/>
      <c r="F12" s="4"/>
      <c r="G12" s="4"/>
    </row>
    <row r="13" spans="1:7" hidden="1" x14ac:dyDescent="0.25">
      <c r="A13" s="24"/>
      <c r="B13" s="24"/>
      <c r="C13" s="24"/>
      <c r="D13" s="24"/>
      <c r="E13" s="4"/>
      <c r="F13" s="4"/>
      <c r="G13" s="4"/>
    </row>
    <row r="14" spans="1:7" s="4" customFormat="1" ht="5.25" hidden="1" customHeight="1" x14ac:dyDescent="0.25">
      <c r="A14" s="3"/>
      <c r="B14" s="3"/>
      <c r="C14" s="15"/>
      <c r="D14" s="15"/>
      <c r="E14" s="4" t="s">
        <v>63</v>
      </c>
    </row>
    <row r="15" spans="1:7" s="4" customFormat="1" ht="6" hidden="1" customHeight="1" x14ac:dyDescent="0.25">
      <c r="A15" s="3"/>
      <c r="B15" s="3"/>
      <c r="C15" s="15"/>
      <c r="D15" s="15"/>
      <c r="E15" s="4" t="s">
        <v>60</v>
      </c>
    </row>
    <row r="16" spans="1:7" s="4" customFormat="1" ht="13.5" customHeight="1" x14ac:dyDescent="0.25">
      <c r="C16" s="5"/>
      <c r="D16" s="5"/>
      <c r="E16" s="4" t="s">
        <v>61</v>
      </c>
    </row>
    <row r="17" spans="1:5" s="4" customFormat="1" ht="25.5" customHeight="1" x14ac:dyDescent="0.25">
      <c r="A17" s="6" t="s">
        <v>4</v>
      </c>
      <c r="B17" s="7" t="s">
        <v>48</v>
      </c>
      <c r="C17" s="7" t="s">
        <v>49</v>
      </c>
      <c r="D17" s="7" t="s">
        <v>52</v>
      </c>
      <c r="E17" s="4" t="s">
        <v>60</v>
      </c>
    </row>
    <row r="18" spans="1:5" s="4" customFormat="1" ht="16.5" customHeight="1" x14ac:dyDescent="0.25">
      <c r="A18" s="19" t="s">
        <v>18</v>
      </c>
      <c r="B18" s="20" t="s">
        <v>70</v>
      </c>
      <c r="C18" s="21" t="s">
        <v>64</v>
      </c>
      <c r="D18" s="30">
        <f>D19+D30+D37+D34</f>
        <v>129236.8</v>
      </c>
    </row>
    <row r="19" spans="1:5" s="4" customFormat="1" ht="15.75" customHeight="1" x14ac:dyDescent="0.25">
      <c r="A19" s="22" t="s">
        <v>19</v>
      </c>
      <c r="B19" s="17" t="s">
        <v>71</v>
      </c>
      <c r="C19" s="18" t="s">
        <v>65</v>
      </c>
      <c r="D19" s="31">
        <f>D20+D28</f>
        <v>126596.8</v>
      </c>
    </row>
    <row r="20" spans="1:5" s="4" customFormat="1" ht="21.75" customHeight="1" x14ac:dyDescent="0.25">
      <c r="A20" s="8" t="s">
        <v>17</v>
      </c>
      <c r="B20" s="9" t="s">
        <v>50</v>
      </c>
      <c r="C20" s="1" t="s">
        <v>133</v>
      </c>
      <c r="D20" s="29">
        <f>D21+D24+D27</f>
        <v>119549.2</v>
      </c>
    </row>
    <row r="21" spans="1:5" s="4" customFormat="1" ht="22.5" customHeight="1" x14ac:dyDescent="0.25">
      <c r="A21" s="154" t="s">
        <v>7</v>
      </c>
      <c r="B21" s="155" t="s">
        <v>51</v>
      </c>
      <c r="C21" s="156" t="s">
        <v>150</v>
      </c>
      <c r="D21" s="157">
        <f>D22+D23</f>
        <v>90021.2</v>
      </c>
      <c r="E21" s="4" t="s">
        <v>63</v>
      </c>
    </row>
    <row r="22" spans="1:5" s="4" customFormat="1" ht="22.5" customHeight="1" x14ac:dyDescent="0.25">
      <c r="A22" s="8" t="s">
        <v>172</v>
      </c>
      <c r="B22" s="9" t="s">
        <v>51</v>
      </c>
      <c r="C22" s="2" t="s">
        <v>173</v>
      </c>
      <c r="D22" s="29">
        <v>90021.2</v>
      </c>
    </row>
    <row r="23" spans="1:5" s="4" customFormat="1" ht="33.75" customHeight="1" x14ac:dyDescent="0.25">
      <c r="A23" s="8" t="s">
        <v>174</v>
      </c>
      <c r="B23" s="9" t="s">
        <v>175</v>
      </c>
      <c r="C23" s="2" t="s">
        <v>176</v>
      </c>
      <c r="D23" s="29">
        <v>0</v>
      </c>
    </row>
    <row r="24" spans="1:5" s="158" customFormat="1" ht="22.5" customHeight="1" x14ac:dyDescent="0.25">
      <c r="A24" s="154" t="s">
        <v>10</v>
      </c>
      <c r="B24" s="155" t="s">
        <v>62</v>
      </c>
      <c r="C24" s="156" t="s">
        <v>151</v>
      </c>
      <c r="D24" s="157">
        <f>D25+D26</f>
        <v>29528</v>
      </c>
      <c r="E24" s="158" t="s">
        <v>63</v>
      </c>
    </row>
    <row r="25" spans="1:5" s="4" customFormat="1" ht="35.25" customHeight="1" x14ac:dyDescent="0.25">
      <c r="A25" s="8" t="s">
        <v>177</v>
      </c>
      <c r="B25" s="9" t="s">
        <v>178</v>
      </c>
      <c r="C25" s="2" t="s">
        <v>179</v>
      </c>
      <c r="D25" s="29">
        <v>29528</v>
      </c>
    </row>
    <row r="26" spans="1:5" s="4" customFormat="1" ht="34.5" customHeight="1" x14ac:dyDescent="0.25">
      <c r="A26" s="8" t="s">
        <v>180</v>
      </c>
      <c r="B26" s="9" t="s">
        <v>181</v>
      </c>
      <c r="C26" s="2" t="s">
        <v>182</v>
      </c>
      <c r="D26" s="29">
        <v>0</v>
      </c>
    </row>
    <row r="27" spans="1:5" s="158" customFormat="1" ht="23.25" customHeight="1" x14ac:dyDescent="0.25">
      <c r="A27" s="154" t="s">
        <v>161</v>
      </c>
      <c r="B27" s="155" t="s">
        <v>183</v>
      </c>
      <c r="C27" s="156" t="s">
        <v>184</v>
      </c>
      <c r="D27" s="157">
        <v>0</v>
      </c>
      <c r="E27" s="158" t="s">
        <v>60</v>
      </c>
    </row>
    <row r="28" spans="1:5" s="4" customFormat="1" ht="21.75" customHeight="1" x14ac:dyDescent="0.25">
      <c r="A28" s="8" t="s">
        <v>185</v>
      </c>
      <c r="B28" s="10" t="s">
        <v>218</v>
      </c>
      <c r="C28" s="2" t="s">
        <v>187</v>
      </c>
      <c r="D28" s="29">
        <f>D29</f>
        <v>7047.6</v>
      </c>
      <c r="E28" s="4" t="s">
        <v>72</v>
      </c>
    </row>
    <row r="29" spans="1:5" s="4" customFormat="1" ht="22.5" customHeight="1" x14ac:dyDescent="0.25">
      <c r="A29" s="8" t="s">
        <v>186</v>
      </c>
      <c r="B29" s="10" t="s">
        <v>219</v>
      </c>
      <c r="C29" s="2" t="s">
        <v>188</v>
      </c>
      <c r="D29" s="29">
        <v>7047.6</v>
      </c>
    </row>
    <row r="30" spans="1:5" s="4" customFormat="1" ht="25.5" customHeight="1" x14ac:dyDescent="0.25">
      <c r="A30" s="16" t="s">
        <v>8</v>
      </c>
      <c r="B30" s="17" t="s">
        <v>39</v>
      </c>
      <c r="C30" s="18" t="s">
        <v>66</v>
      </c>
      <c r="D30" s="31">
        <f>D31</f>
        <v>500</v>
      </c>
      <c r="E30" s="4" t="s">
        <v>61</v>
      </c>
    </row>
    <row r="31" spans="1:5" s="4" customFormat="1" x14ac:dyDescent="0.25">
      <c r="A31" s="11" t="s">
        <v>9</v>
      </c>
      <c r="B31" s="9" t="s">
        <v>220</v>
      </c>
      <c r="C31" s="2" t="s">
        <v>152</v>
      </c>
      <c r="D31" s="29">
        <f>D32</f>
        <v>500</v>
      </c>
      <c r="E31" s="4" t="s">
        <v>73</v>
      </c>
    </row>
    <row r="32" spans="1:5" s="4" customFormat="1" ht="24" customHeight="1" x14ac:dyDescent="0.25">
      <c r="A32" s="11" t="s">
        <v>53</v>
      </c>
      <c r="B32" s="9" t="s">
        <v>149</v>
      </c>
      <c r="C32" s="2" t="s">
        <v>96</v>
      </c>
      <c r="D32" s="29">
        <f>D33</f>
        <v>500</v>
      </c>
      <c r="E32" s="4" t="s">
        <v>63</v>
      </c>
    </row>
    <row r="33" spans="1:5" s="4" customFormat="1" ht="47.25" customHeight="1" x14ac:dyDescent="0.25">
      <c r="A33" s="11" t="s">
        <v>159</v>
      </c>
      <c r="B33" s="9" t="s">
        <v>190</v>
      </c>
      <c r="C33" s="2" t="s">
        <v>95</v>
      </c>
      <c r="D33" s="29">
        <v>500</v>
      </c>
      <c r="E33" s="4" t="s">
        <v>60</v>
      </c>
    </row>
    <row r="34" spans="1:5" s="4" customFormat="1" ht="18" customHeight="1" x14ac:dyDescent="0.25">
      <c r="A34" s="22" t="s">
        <v>20</v>
      </c>
      <c r="B34" s="17" t="s">
        <v>221</v>
      </c>
      <c r="C34" s="18" t="s">
        <v>222</v>
      </c>
      <c r="D34" s="31">
        <f>D35</f>
        <v>500</v>
      </c>
    </row>
    <row r="35" spans="1:5" s="4" customFormat="1" ht="56.25" customHeight="1" x14ac:dyDescent="0.25">
      <c r="A35" s="161" t="s">
        <v>54</v>
      </c>
      <c r="B35" s="166" t="s">
        <v>223</v>
      </c>
      <c r="C35" s="156" t="s">
        <v>224</v>
      </c>
      <c r="D35" s="157">
        <f>D36</f>
        <v>500</v>
      </c>
    </row>
    <row r="36" spans="1:5" s="4" customFormat="1" ht="69" customHeight="1" x14ac:dyDescent="0.25">
      <c r="A36" s="162" t="s">
        <v>193</v>
      </c>
      <c r="B36" s="165" t="s">
        <v>225</v>
      </c>
      <c r="C36" s="163" t="s">
        <v>226</v>
      </c>
      <c r="D36" s="164">
        <v>500</v>
      </c>
    </row>
    <row r="37" spans="1:5" s="159" customFormat="1" ht="15.75" customHeight="1" x14ac:dyDescent="0.25">
      <c r="A37" s="22" t="s">
        <v>230</v>
      </c>
      <c r="B37" s="17" t="s">
        <v>189</v>
      </c>
      <c r="C37" s="18" t="s">
        <v>67</v>
      </c>
      <c r="D37" s="31">
        <f>D38+D45+D47+D49+D52+D54+D56</f>
        <v>1640</v>
      </c>
      <c r="E37" s="159" t="s">
        <v>61</v>
      </c>
    </row>
    <row r="38" spans="1:5" s="160" customFormat="1" ht="24" customHeight="1" x14ac:dyDescent="0.25">
      <c r="A38" s="161" t="s">
        <v>227</v>
      </c>
      <c r="B38" s="155" t="s">
        <v>191</v>
      </c>
      <c r="C38" s="156" t="s">
        <v>192</v>
      </c>
      <c r="D38" s="157">
        <f>D39+D40+D41+D42+D43+D44</f>
        <v>1640</v>
      </c>
      <c r="E38" s="160" t="s">
        <v>76</v>
      </c>
    </row>
    <row r="39" spans="1:5" s="159" customFormat="1" ht="35.25" customHeight="1" x14ac:dyDescent="0.25">
      <c r="A39" s="162" t="s">
        <v>228</v>
      </c>
      <c r="B39" s="10" t="s">
        <v>246</v>
      </c>
      <c r="C39" s="163" t="s">
        <v>247</v>
      </c>
      <c r="D39" s="164">
        <v>1000</v>
      </c>
    </row>
    <row r="40" spans="1:5" s="159" customFormat="1" ht="35.25" customHeight="1" x14ac:dyDescent="0.25">
      <c r="A40" s="162" t="s">
        <v>229</v>
      </c>
      <c r="B40" s="10" t="s">
        <v>246</v>
      </c>
      <c r="C40" s="163" t="s">
        <v>248</v>
      </c>
      <c r="D40" s="164">
        <v>20</v>
      </c>
    </row>
    <row r="41" spans="1:5" s="159" customFormat="1" ht="35.25" customHeight="1" x14ac:dyDescent="0.25">
      <c r="A41" s="162" t="s">
        <v>231</v>
      </c>
      <c r="B41" s="10" t="s">
        <v>246</v>
      </c>
      <c r="C41" s="163" t="s">
        <v>249</v>
      </c>
      <c r="D41" s="164">
        <v>20</v>
      </c>
    </row>
    <row r="42" spans="1:5" s="159" customFormat="1" ht="34.5" customHeight="1" x14ac:dyDescent="0.25">
      <c r="A42" s="162" t="s">
        <v>232</v>
      </c>
      <c r="B42" s="10" t="s">
        <v>246</v>
      </c>
      <c r="C42" s="163" t="s">
        <v>250</v>
      </c>
      <c r="D42" s="164">
        <v>500</v>
      </c>
    </row>
    <row r="43" spans="1:5" s="159" customFormat="1" ht="36" customHeight="1" x14ac:dyDescent="0.25">
      <c r="A43" s="162" t="s">
        <v>233</v>
      </c>
      <c r="B43" s="10" t="s">
        <v>246</v>
      </c>
      <c r="C43" s="163" t="s">
        <v>251</v>
      </c>
      <c r="D43" s="164">
        <v>100</v>
      </c>
      <c r="E43" s="159" t="s">
        <v>76</v>
      </c>
    </row>
    <row r="44" spans="1:5" s="159" customFormat="1" ht="36" customHeight="1" x14ac:dyDescent="0.25">
      <c r="A44" s="162" t="s">
        <v>234</v>
      </c>
      <c r="B44" s="10" t="s">
        <v>194</v>
      </c>
      <c r="C44" s="163" t="s">
        <v>195</v>
      </c>
      <c r="D44" s="164">
        <v>0</v>
      </c>
    </row>
    <row r="45" spans="1:5" s="160" customFormat="1" ht="36" customHeight="1" x14ac:dyDescent="0.25">
      <c r="A45" s="161" t="s">
        <v>235</v>
      </c>
      <c r="B45" s="155" t="s">
        <v>196</v>
      </c>
      <c r="C45" s="156" t="s">
        <v>197</v>
      </c>
      <c r="D45" s="157">
        <f>D46</f>
        <v>0</v>
      </c>
    </row>
    <row r="46" spans="1:5" s="160" customFormat="1" ht="59.25" customHeight="1" x14ac:dyDescent="0.25">
      <c r="A46" s="162" t="s">
        <v>236</v>
      </c>
      <c r="B46" s="165" t="s">
        <v>198</v>
      </c>
      <c r="C46" s="163" t="s">
        <v>199</v>
      </c>
      <c r="D46" s="164">
        <v>0</v>
      </c>
    </row>
    <row r="47" spans="1:5" s="160" customFormat="1" ht="59.25" customHeight="1" x14ac:dyDescent="0.25">
      <c r="A47" s="161" t="s">
        <v>237</v>
      </c>
      <c r="B47" s="166" t="s">
        <v>200</v>
      </c>
      <c r="C47" s="156" t="s">
        <v>201</v>
      </c>
      <c r="D47" s="157">
        <f>D48</f>
        <v>0</v>
      </c>
    </row>
    <row r="48" spans="1:5" s="160" customFormat="1" ht="57" customHeight="1" x14ac:dyDescent="0.25">
      <c r="A48" s="162" t="s">
        <v>238</v>
      </c>
      <c r="B48" s="165" t="s">
        <v>202</v>
      </c>
      <c r="C48" s="163" t="s">
        <v>203</v>
      </c>
      <c r="D48" s="164">
        <v>0</v>
      </c>
    </row>
    <row r="49" spans="1:7" s="160" customFormat="1" ht="68.25" customHeight="1" x14ac:dyDescent="0.25">
      <c r="A49" s="161" t="s">
        <v>239</v>
      </c>
      <c r="B49" s="166" t="s">
        <v>204</v>
      </c>
      <c r="C49" s="156" t="s">
        <v>205</v>
      </c>
      <c r="D49" s="157">
        <f>D50+D51</f>
        <v>0</v>
      </c>
    </row>
    <row r="50" spans="1:7" s="159" customFormat="1" ht="47.25" customHeight="1" x14ac:dyDescent="0.25">
      <c r="A50" s="162" t="s">
        <v>240</v>
      </c>
      <c r="B50" s="10" t="s">
        <v>206</v>
      </c>
      <c r="C50" s="163" t="s">
        <v>208</v>
      </c>
      <c r="D50" s="164">
        <v>0</v>
      </c>
    </row>
    <row r="51" spans="1:7" s="159" customFormat="1" ht="48.75" customHeight="1" x14ac:dyDescent="0.25">
      <c r="A51" s="162" t="s">
        <v>241</v>
      </c>
      <c r="B51" s="165" t="s">
        <v>207</v>
      </c>
      <c r="C51" s="163" t="s">
        <v>209</v>
      </c>
      <c r="D51" s="164">
        <v>0</v>
      </c>
    </row>
    <row r="52" spans="1:7" s="160" customFormat="1" ht="26.25" customHeight="1" x14ac:dyDescent="0.25">
      <c r="A52" s="161" t="s">
        <v>242</v>
      </c>
      <c r="B52" s="155" t="s">
        <v>210</v>
      </c>
      <c r="C52" s="156" t="s">
        <v>211</v>
      </c>
      <c r="D52" s="157">
        <f>D53</f>
        <v>0</v>
      </c>
    </row>
    <row r="53" spans="1:7" s="159" customFormat="1" ht="114" customHeight="1" x14ac:dyDescent="0.25">
      <c r="A53" s="162" t="s">
        <v>243</v>
      </c>
      <c r="B53" s="165" t="s">
        <v>212</v>
      </c>
      <c r="C53" s="163" t="s">
        <v>213</v>
      </c>
      <c r="D53" s="164">
        <v>0</v>
      </c>
    </row>
    <row r="54" spans="1:7" s="160" customFormat="1" ht="36" customHeight="1" x14ac:dyDescent="0.25">
      <c r="A54" s="161" t="s">
        <v>244</v>
      </c>
      <c r="B54" s="155" t="s">
        <v>214</v>
      </c>
      <c r="C54" s="156" t="s">
        <v>215</v>
      </c>
      <c r="D54" s="157">
        <f>D55</f>
        <v>0</v>
      </c>
    </row>
    <row r="55" spans="1:7" s="159" customFormat="1" ht="81" customHeight="1" x14ac:dyDescent="0.25">
      <c r="A55" s="162" t="s">
        <v>245</v>
      </c>
      <c r="B55" s="165" t="s">
        <v>216</v>
      </c>
      <c r="C55" s="163" t="s">
        <v>217</v>
      </c>
      <c r="D55" s="164">
        <v>0</v>
      </c>
    </row>
    <row r="56" spans="1:7" s="159" customFormat="1" ht="48" customHeight="1" x14ac:dyDescent="0.25">
      <c r="A56" s="161" t="s">
        <v>254</v>
      </c>
      <c r="B56" s="155" t="s">
        <v>255</v>
      </c>
      <c r="C56" s="156" t="s">
        <v>256</v>
      </c>
      <c r="D56" s="157">
        <f>D57</f>
        <v>0</v>
      </c>
    </row>
    <row r="57" spans="1:7" s="159" customFormat="1" ht="102" customHeight="1" x14ac:dyDescent="0.25">
      <c r="A57" s="162" t="s">
        <v>257</v>
      </c>
      <c r="B57" s="165" t="s">
        <v>258</v>
      </c>
      <c r="C57" s="163" t="s">
        <v>259</v>
      </c>
      <c r="D57" s="164">
        <v>0</v>
      </c>
    </row>
    <row r="58" spans="1:7" s="4" customFormat="1" ht="15.75" customHeight="1" x14ac:dyDescent="0.25">
      <c r="A58" s="19" t="s">
        <v>1</v>
      </c>
      <c r="B58" s="20" t="s">
        <v>88</v>
      </c>
      <c r="C58" s="21" t="s">
        <v>68</v>
      </c>
      <c r="D58" s="30">
        <f>D59</f>
        <v>20763.199999999997</v>
      </c>
      <c r="E58" s="4" t="s">
        <v>61</v>
      </c>
    </row>
    <row r="59" spans="1:7" s="4" customFormat="1" ht="23.25" customHeight="1" x14ac:dyDescent="0.25">
      <c r="A59" s="22" t="s">
        <v>6</v>
      </c>
      <c r="B59" s="17" t="s">
        <v>74</v>
      </c>
      <c r="C59" s="18" t="s">
        <v>69</v>
      </c>
      <c r="D59" s="31">
        <f>D60</f>
        <v>20763.199999999997</v>
      </c>
      <c r="E59" s="4" t="s">
        <v>76</v>
      </c>
    </row>
    <row r="60" spans="1:7" s="4" customFormat="1" ht="15" customHeight="1" x14ac:dyDescent="0.25">
      <c r="A60" s="8" t="s">
        <v>55</v>
      </c>
      <c r="B60" s="12" t="s">
        <v>160</v>
      </c>
      <c r="C60" s="2" t="s">
        <v>162</v>
      </c>
      <c r="D60" s="29">
        <f>D61+D65</f>
        <v>20763.199999999997</v>
      </c>
      <c r="E60" s="4" t="s">
        <v>79</v>
      </c>
    </row>
    <row r="61" spans="1:7" s="4" customFormat="1" ht="26.25" customHeight="1" x14ac:dyDescent="0.25">
      <c r="A61" s="8" t="s">
        <v>56</v>
      </c>
      <c r="B61" s="12" t="s">
        <v>77</v>
      </c>
      <c r="C61" s="2" t="s">
        <v>163</v>
      </c>
      <c r="D61" s="29">
        <f>D62</f>
        <v>2828.6000000000004</v>
      </c>
      <c r="E61" s="4" t="s">
        <v>79</v>
      </c>
    </row>
    <row r="62" spans="1:7" s="4" customFormat="1" ht="36" customHeight="1" x14ac:dyDescent="0.25">
      <c r="A62" s="8" t="s">
        <v>75</v>
      </c>
      <c r="B62" s="12" t="s">
        <v>153</v>
      </c>
      <c r="C62" s="2" t="s">
        <v>164</v>
      </c>
      <c r="D62" s="29">
        <f>D63+D64</f>
        <v>2828.6000000000004</v>
      </c>
      <c r="E62" s="28"/>
      <c r="G62" s="28"/>
    </row>
    <row r="63" spans="1:7" s="4" customFormat="1" ht="47.25" customHeight="1" x14ac:dyDescent="0.25">
      <c r="A63" s="11" t="s">
        <v>97</v>
      </c>
      <c r="B63" s="9" t="s">
        <v>155</v>
      </c>
      <c r="C63" s="2" t="s">
        <v>165</v>
      </c>
      <c r="D63" s="29">
        <v>2820.8</v>
      </c>
      <c r="E63" s="3"/>
      <c r="G63" s="3"/>
    </row>
    <row r="64" spans="1:7" s="4" customFormat="1" ht="54" customHeight="1" x14ac:dyDescent="0.25">
      <c r="A64" s="11" t="s">
        <v>98</v>
      </c>
      <c r="B64" s="13" t="s">
        <v>156</v>
      </c>
      <c r="C64" s="2" t="s">
        <v>166</v>
      </c>
      <c r="D64" s="29">
        <v>7.8</v>
      </c>
      <c r="E64" s="3"/>
      <c r="G64" s="3"/>
    </row>
    <row r="65" spans="1:7" s="4" customFormat="1" ht="37.5" customHeight="1" x14ac:dyDescent="0.25">
      <c r="A65" s="8" t="s">
        <v>99</v>
      </c>
      <c r="B65" s="9" t="s">
        <v>78</v>
      </c>
      <c r="C65" s="2" t="s">
        <v>167</v>
      </c>
      <c r="D65" s="29">
        <f>D66</f>
        <v>17934.599999999999</v>
      </c>
      <c r="E65" s="3"/>
      <c r="G65" s="3"/>
    </row>
    <row r="66" spans="1:7" s="4" customFormat="1" ht="47.25" customHeight="1" x14ac:dyDescent="0.25">
      <c r="A66" s="8" t="s">
        <v>100</v>
      </c>
      <c r="B66" s="9" t="s">
        <v>154</v>
      </c>
      <c r="C66" s="2" t="s">
        <v>168</v>
      </c>
      <c r="D66" s="29">
        <f>D67+D68</f>
        <v>17934.599999999999</v>
      </c>
      <c r="E66" s="3"/>
      <c r="G66" s="3"/>
    </row>
    <row r="67" spans="1:7" s="4" customFormat="1" ht="26.25" customHeight="1" x14ac:dyDescent="0.25">
      <c r="A67" s="11" t="s">
        <v>101</v>
      </c>
      <c r="B67" s="9" t="s">
        <v>157</v>
      </c>
      <c r="C67" s="2" t="s">
        <v>169</v>
      </c>
      <c r="D67" s="29">
        <v>12779.5</v>
      </c>
      <c r="E67" s="3"/>
      <c r="F67" s="28"/>
      <c r="G67" s="3"/>
    </row>
    <row r="68" spans="1:7" s="28" customFormat="1" ht="27.75" customHeight="1" x14ac:dyDescent="0.25">
      <c r="A68" s="11" t="s">
        <v>102</v>
      </c>
      <c r="B68" s="9" t="s">
        <v>158</v>
      </c>
      <c r="C68" s="2" t="s">
        <v>170</v>
      </c>
      <c r="D68" s="29">
        <v>5155.1000000000004</v>
      </c>
      <c r="E68" s="3"/>
      <c r="F68" s="3"/>
      <c r="G68" s="3"/>
    </row>
    <row r="69" spans="1:7" x14ac:dyDescent="0.25">
      <c r="A69" s="14"/>
      <c r="B69" s="25" t="s">
        <v>2</v>
      </c>
      <c r="C69" s="26"/>
      <c r="D69" s="27">
        <f>D58+D18</f>
        <v>150000</v>
      </c>
    </row>
    <row r="70" spans="1:7" x14ac:dyDescent="0.25">
      <c r="D70" s="32"/>
    </row>
    <row r="71" spans="1:7" x14ac:dyDescent="0.25">
      <c r="D71" s="33"/>
    </row>
    <row r="72" spans="1:7" x14ac:dyDescent="0.25">
      <c r="D72" s="32"/>
    </row>
    <row r="80" spans="1:7" x14ac:dyDescent="0.25">
      <c r="D80" s="32"/>
    </row>
    <row r="82" spans="4:4" x14ac:dyDescent="0.25">
      <c r="D82" s="32"/>
    </row>
  </sheetData>
  <mergeCells count="12">
    <mergeCell ref="A6:D6"/>
    <mergeCell ref="A7:D7"/>
    <mergeCell ref="A8:D8"/>
    <mergeCell ref="A9:D9"/>
    <mergeCell ref="A12:D12"/>
    <mergeCell ref="A10:D10"/>
    <mergeCell ref="A11:D11"/>
    <mergeCell ref="A1:D1"/>
    <mergeCell ref="A4:D4"/>
    <mergeCell ref="A5:D5"/>
    <mergeCell ref="A3:D3"/>
    <mergeCell ref="A2:D2"/>
  </mergeCells>
  <phoneticPr fontId="0" type="noConversion"/>
  <pageMargins left="0.43307086614173229" right="0.15748031496062992" top="0.31496062992125984" bottom="0.74803149606299213" header="0.15748031496062992" footer="0.15748031496062992"/>
  <pageSetup paperSize="9" orientation="portrait" r:id="rId1"/>
  <headerFooter alignWithMargins="0">
    <oddFooter>&amp;C&amp;8Страница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74" t="s">
        <v>123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x14ac:dyDescent="0.25">
      <c r="A2" s="174" t="s">
        <v>121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x14ac:dyDescent="0.25">
      <c r="A3" s="174" t="s">
        <v>90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x14ac:dyDescent="0.25">
      <c r="A4" s="174" t="s">
        <v>89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x14ac:dyDescent="0.25">
      <c r="A5" s="174" t="s">
        <v>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x14ac:dyDescent="0.25">
      <c r="A6" s="174" t="s">
        <v>148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2" x14ac:dyDescent="0.25">
      <c r="A7" s="131"/>
      <c r="B7" s="131"/>
      <c r="C7" s="131"/>
      <c r="D7" s="131"/>
      <c r="E7" s="131"/>
      <c r="F7" s="133"/>
      <c r="G7" s="134"/>
      <c r="H7" s="135"/>
      <c r="I7" s="136"/>
      <c r="J7" s="136"/>
      <c r="K7" s="136"/>
      <c r="L7" s="137"/>
    </row>
    <row r="8" spans="1:12" x14ac:dyDescent="0.25">
      <c r="A8" s="174" t="s">
        <v>123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</row>
    <row r="9" spans="1:12" x14ac:dyDescent="0.25">
      <c r="A9" s="174" t="s">
        <v>121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2" x14ac:dyDescent="0.25">
      <c r="A10" s="174" t="s">
        <v>90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</row>
    <row r="11" spans="1:12" x14ac:dyDescent="0.25">
      <c r="A11" s="174" t="s">
        <v>89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12" x14ac:dyDescent="0.25">
      <c r="A12" s="174" t="s">
        <v>94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</row>
    <row r="13" spans="1:12" x14ac:dyDescent="0.25">
      <c r="A13" s="174" t="s">
        <v>128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2" x14ac:dyDescent="0.2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5.6" x14ac:dyDescent="0.25">
      <c r="A15" s="172" t="s">
        <v>147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</row>
    <row r="16" spans="1:12" ht="15.6" x14ac:dyDescent="0.25">
      <c r="A16" s="172" t="s">
        <v>91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</row>
    <row r="17" spans="1:12" ht="15.6" x14ac:dyDescent="0.25">
      <c r="A17" s="173" t="s">
        <v>125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1:12" ht="15.6" x14ac:dyDescent="0.25">
      <c r="A18" s="138"/>
      <c r="B18" s="138"/>
      <c r="C18" s="138"/>
      <c r="D18" s="138"/>
      <c r="E18" s="138"/>
      <c r="F18" s="122"/>
      <c r="G18" s="122"/>
      <c r="H18" s="122"/>
      <c r="I18" s="122"/>
      <c r="J18" s="122"/>
      <c r="K18" s="122"/>
      <c r="L18" s="23"/>
    </row>
    <row r="19" spans="1:12" ht="30.6" x14ac:dyDescent="0.25">
      <c r="A19" s="123" t="s">
        <v>108</v>
      </c>
      <c r="B19" s="124" t="s">
        <v>109</v>
      </c>
      <c r="C19" s="124" t="s">
        <v>110</v>
      </c>
      <c r="D19" s="124" t="s">
        <v>111</v>
      </c>
      <c r="E19" s="124" t="s">
        <v>112</v>
      </c>
      <c r="F19" s="34"/>
      <c r="G19" s="35" t="s">
        <v>0</v>
      </c>
      <c r="H19" s="35" t="s">
        <v>45</v>
      </c>
      <c r="I19" s="35" t="s">
        <v>58</v>
      </c>
      <c r="J19" s="35" t="s">
        <v>44</v>
      </c>
      <c r="K19" s="35" t="s">
        <v>87</v>
      </c>
      <c r="L19" s="35" t="s">
        <v>122</v>
      </c>
    </row>
    <row r="20" spans="1:12" ht="62.25" customHeight="1" x14ac:dyDescent="0.25">
      <c r="A20" s="83" t="s">
        <v>18</v>
      </c>
      <c r="B20" s="84"/>
      <c r="C20" s="84"/>
      <c r="D20" s="84"/>
      <c r="E20" s="84"/>
      <c r="F20" s="36"/>
      <c r="G20" s="85" t="s">
        <v>85</v>
      </c>
      <c r="H20" s="86">
        <v>891</v>
      </c>
      <c r="I20" s="87"/>
      <c r="J20" s="88"/>
      <c r="K20" s="89"/>
      <c r="L20" s="90" t="e">
        <f>L21</f>
        <v>#REF!</v>
      </c>
    </row>
    <row r="21" spans="1:12" ht="30" customHeight="1" x14ac:dyDescent="0.25">
      <c r="A21" s="91" t="s">
        <v>18</v>
      </c>
      <c r="B21" s="92" t="s">
        <v>18</v>
      </c>
      <c r="C21" s="92"/>
      <c r="D21" s="92"/>
      <c r="E21" s="92"/>
      <c r="F21" s="37"/>
      <c r="G21" s="93" t="s">
        <v>59</v>
      </c>
      <c r="H21" s="94">
        <v>891</v>
      </c>
      <c r="I21" s="95">
        <v>100</v>
      </c>
      <c r="J21" s="96"/>
      <c r="K21" s="97" t="s">
        <v>5</v>
      </c>
      <c r="L21" s="98" t="e">
        <f>L22+L25</f>
        <v>#REF!</v>
      </c>
    </row>
    <row r="22" spans="1:12" ht="55.5" customHeight="1" x14ac:dyDescent="0.25">
      <c r="A22" s="99" t="s">
        <v>18</v>
      </c>
      <c r="B22" s="100" t="s">
        <v>18</v>
      </c>
      <c r="C22" s="100" t="s">
        <v>18</v>
      </c>
      <c r="D22" s="100"/>
      <c r="E22" s="100"/>
      <c r="F22" s="38"/>
      <c r="G22" s="101" t="s">
        <v>21</v>
      </c>
      <c r="H22" s="102">
        <v>891</v>
      </c>
      <c r="I22" s="103">
        <v>102</v>
      </c>
      <c r="J22" s="104"/>
      <c r="K22" s="105" t="s">
        <v>5</v>
      </c>
      <c r="L22" s="106" t="e">
        <f>L23</f>
        <v>#REF!</v>
      </c>
    </row>
    <row r="23" spans="1:12" ht="26.25" customHeight="1" x14ac:dyDescent="0.25">
      <c r="A23" s="123" t="s">
        <v>18</v>
      </c>
      <c r="B23" s="124" t="s">
        <v>18</v>
      </c>
      <c r="C23" s="124" t="s">
        <v>18</v>
      </c>
      <c r="D23" s="124" t="s">
        <v>18</v>
      </c>
      <c r="E23" s="124"/>
      <c r="F23" s="39"/>
      <c r="G23" s="40" t="s">
        <v>22</v>
      </c>
      <c r="H23" s="41">
        <v>891</v>
      </c>
      <c r="I23" s="42">
        <v>102</v>
      </c>
      <c r="J23" s="43">
        <v>20100</v>
      </c>
      <c r="K23" s="44"/>
      <c r="L23" s="45" t="e">
        <f>L24</f>
        <v>#REF!</v>
      </c>
    </row>
    <row r="24" spans="1:12" ht="92.25" customHeight="1" x14ac:dyDescent="0.25">
      <c r="A24" s="125" t="s">
        <v>18</v>
      </c>
      <c r="B24" s="126" t="s">
        <v>18</v>
      </c>
      <c r="C24" s="126" t="s">
        <v>18</v>
      </c>
      <c r="D24" s="126" t="s">
        <v>18</v>
      </c>
      <c r="E24" s="126" t="s">
        <v>18</v>
      </c>
      <c r="F24" s="46"/>
      <c r="G24" s="47" t="s">
        <v>130</v>
      </c>
      <c r="H24" s="48">
        <v>891</v>
      </c>
      <c r="I24" s="49">
        <v>102</v>
      </c>
      <c r="J24" s="50">
        <v>20100</v>
      </c>
      <c r="K24" s="51">
        <v>100</v>
      </c>
      <c r="L24" s="52" t="e">
        <f>#REF!</f>
        <v>#REF!</v>
      </c>
    </row>
    <row r="25" spans="1:12" ht="75" customHeight="1" x14ac:dyDescent="0.25">
      <c r="A25" s="99" t="s">
        <v>18</v>
      </c>
      <c r="B25" s="100" t="s">
        <v>18</v>
      </c>
      <c r="C25" s="100" t="s">
        <v>1</v>
      </c>
      <c r="D25" s="100"/>
      <c r="E25" s="100"/>
      <c r="F25" s="38"/>
      <c r="G25" s="101" t="s">
        <v>41</v>
      </c>
      <c r="H25" s="102">
        <v>891</v>
      </c>
      <c r="I25" s="103">
        <v>103</v>
      </c>
      <c r="J25" s="104"/>
      <c r="K25" s="105"/>
      <c r="L25" s="106" t="e">
        <f>L26+L28+L30</f>
        <v>#REF!</v>
      </c>
    </row>
    <row r="26" spans="1:12" ht="51" customHeight="1" x14ac:dyDescent="0.25">
      <c r="A26" s="123" t="s">
        <v>18</v>
      </c>
      <c r="B26" s="124" t="s">
        <v>18</v>
      </c>
      <c r="C26" s="124" t="s">
        <v>1</v>
      </c>
      <c r="D26" s="124" t="s">
        <v>18</v>
      </c>
      <c r="E26" s="124"/>
      <c r="F26" s="39"/>
      <c r="G26" s="40" t="s">
        <v>145</v>
      </c>
      <c r="H26" s="41">
        <v>891</v>
      </c>
      <c r="I26" s="42">
        <v>103</v>
      </c>
      <c r="J26" s="43">
        <v>20301</v>
      </c>
      <c r="K26" s="44"/>
      <c r="L26" s="59" t="e">
        <f>L27</f>
        <v>#REF!</v>
      </c>
    </row>
    <row r="27" spans="1:12" ht="101.25" customHeight="1" x14ac:dyDescent="0.25">
      <c r="A27" s="125" t="s">
        <v>18</v>
      </c>
      <c r="B27" s="126" t="s">
        <v>18</v>
      </c>
      <c r="C27" s="126" t="s">
        <v>1</v>
      </c>
      <c r="D27" s="126" t="s">
        <v>18</v>
      </c>
      <c r="E27" s="126" t="s">
        <v>18</v>
      </c>
      <c r="F27" s="46"/>
      <c r="G27" s="47" t="s">
        <v>130</v>
      </c>
      <c r="H27" s="48">
        <v>891</v>
      </c>
      <c r="I27" s="49">
        <v>103</v>
      </c>
      <c r="J27" s="50">
        <v>20301</v>
      </c>
      <c r="K27" s="51">
        <v>100</v>
      </c>
      <c r="L27" s="60" t="e">
        <f>#REF!</f>
        <v>#REF!</v>
      </c>
    </row>
    <row r="28" spans="1:12" ht="53.25" customHeight="1" x14ac:dyDescent="0.25">
      <c r="A28" s="123" t="s">
        <v>18</v>
      </c>
      <c r="B28" s="124" t="s">
        <v>18</v>
      </c>
      <c r="C28" s="124" t="s">
        <v>1</v>
      </c>
      <c r="D28" s="124" t="s">
        <v>1</v>
      </c>
      <c r="E28" s="124"/>
      <c r="F28" s="61"/>
      <c r="G28" s="62" t="s">
        <v>146</v>
      </c>
      <c r="H28" s="41">
        <v>891</v>
      </c>
      <c r="I28" s="42">
        <v>103</v>
      </c>
      <c r="J28" s="43">
        <v>20302</v>
      </c>
      <c r="K28" s="44"/>
      <c r="L28" s="59" t="e">
        <f>L29</f>
        <v>#REF!</v>
      </c>
    </row>
    <row r="29" spans="1:12" ht="51.75" customHeight="1" x14ac:dyDescent="0.25">
      <c r="A29" s="125" t="s">
        <v>18</v>
      </c>
      <c r="B29" s="126" t="s">
        <v>18</v>
      </c>
      <c r="C29" s="126" t="s">
        <v>1</v>
      </c>
      <c r="D29" s="126" t="s">
        <v>1</v>
      </c>
      <c r="E29" s="126" t="s">
        <v>18</v>
      </c>
      <c r="F29" s="63"/>
      <c r="G29" s="65" t="s">
        <v>126</v>
      </c>
      <c r="H29" s="48">
        <v>891</v>
      </c>
      <c r="I29" s="49">
        <v>103</v>
      </c>
      <c r="J29" s="50">
        <v>20302</v>
      </c>
      <c r="K29" s="51">
        <v>200</v>
      </c>
      <c r="L29" s="60" t="e">
        <f>#REF!</f>
        <v>#REF!</v>
      </c>
    </row>
    <row r="30" spans="1:12" ht="42.75" customHeight="1" x14ac:dyDescent="0.25">
      <c r="A30" s="123" t="s">
        <v>18</v>
      </c>
      <c r="B30" s="124" t="s">
        <v>18</v>
      </c>
      <c r="C30" s="124" t="s">
        <v>1</v>
      </c>
      <c r="D30" s="124" t="s">
        <v>114</v>
      </c>
      <c r="E30" s="124"/>
      <c r="F30" s="61"/>
      <c r="G30" s="64" t="s">
        <v>23</v>
      </c>
      <c r="H30" s="41">
        <v>891</v>
      </c>
      <c r="I30" s="42">
        <v>103</v>
      </c>
      <c r="J30" s="43">
        <v>20400</v>
      </c>
      <c r="K30" s="44"/>
      <c r="L30" s="59" t="e">
        <f>L31+L32</f>
        <v>#REF!</v>
      </c>
    </row>
    <row r="31" spans="1:12" ht="96.75" customHeight="1" x14ac:dyDescent="0.25">
      <c r="A31" s="125" t="s">
        <v>18</v>
      </c>
      <c r="B31" s="126" t="s">
        <v>18</v>
      </c>
      <c r="C31" s="126" t="s">
        <v>1</v>
      </c>
      <c r="D31" s="126" t="s">
        <v>114</v>
      </c>
      <c r="E31" s="126" t="s">
        <v>18</v>
      </c>
      <c r="F31" s="63"/>
      <c r="G31" s="47" t="s">
        <v>130</v>
      </c>
      <c r="H31" s="48">
        <v>891</v>
      </c>
      <c r="I31" s="49">
        <v>103</v>
      </c>
      <c r="J31" s="50">
        <v>20400</v>
      </c>
      <c r="K31" s="51">
        <v>100</v>
      </c>
      <c r="L31" s="60" t="e">
        <f>#REF!</f>
        <v>#REF!</v>
      </c>
    </row>
    <row r="32" spans="1:12" ht="56.25" customHeight="1" x14ac:dyDescent="0.25">
      <c r="A32" s="125" t="s">
        <v>18</v>
      </c>
      <c r="B32" s="126" t="s">
        <v>18</v>
      </c>
      <c r="C32" s="126" t="s">
        <v>1</v>
      </c>
      <c r="D32" s="126" t="s">
        <v>114</v>
      </c>
      <c r="E32" s="126" t="s">
        <v>1</v>
      </c>
      <c r="F32" s="63"/>
      <c r="G32" s="65" t="s">
        <v>126</v>
      </c>
      <c r="H32" s="48">
        <v>891</v>
      </c>
      <c r="I32" s="49">
        <v>103</v>
      </c>
      <c r="J32" s="50">
        <v>20400</v>
      </c>
      <c r="K32" s="51">
        <v>200</v>
      </c>
      <c r="L32" s="60" t="e">
        <f>#REF!</f>
        <v>#REF!</v>
      </c>
    </row>
    <row r="33" spans="1:12" ht="57" customHeight="1" x14ac:dyDescent="0.25">
      <c r="A33" s="83" t="s">
        <v>1</v>
      </c>
      <c r="B33" s="84"/>
      <c r="C33" s="84"/>
      <c r="D33" s="84"/>
      <c r="E33" s="84"/>
      <c r="F33" s="36"/>
      <c r="G33" s="85" t="s">
        <v>84</v>
      </c>
      <c r="H33" s="86">
        <v>959</v>
      </c>
      <c r="I33" s="87"/>
      <c r="J33" s="88"/>
      <c r="K33" s="89"/>
      <c r="L33" s="90" t="e">
        <f>L34+L39</f>
        <v>#REF!</v>
      </c>
    </row>
    <row r="34" spans="1:12" ht="30" customHeight="1" x14ac:dyDescent="0.25">
      <c r="A34" s="91" t="s">
        <v>1</v>
      </c>
      <c r="B34" s="92" t="s">
        <v>18</v>
      </c>
      <c r="C34" s="92"/>
      <c r="D34" s="92"/>
      <c r="E34" s="92"/>
      <c r="F34" s="37"/>
      <c r="G34" s="93" t="s">
        <v>59</v>
      </c>
      <c r="H34" s="94">
        <v>959</v>
      </c>
      <c r="I34" s="95">
        <v>100</v>
      </c>
      <c r="J34" s="96"/>
      <c r="K34" s="97"/>
      <c r="L34" s="98" t="e">
        <f>L35</f>
        <v>#REF!</v>
      </c>
    </row>
    <row r="35" spans="1:12" ht="36" customHeight="1" x14ac:dyDescent="0.25">
      <c r="A35" s="99" t="s">
        <v>1</v>
      </c>
      <c r="B35" s="100" t="s">
        <v>18</v>
      </c>
      <c r="C35" s="100" t="s">
        <v>18</v>
      </c>
      <c r="D35" s="100"/>
      <c r="E35" s="100"/>
      <c r="F35" s="38"/>
      <c r="G35" s="101" t="s">
        <v>27</v>
      </c>
      <c r="H35" s="102">
        <v>959</v>
      </c>
      <c r="I35" s="103">
        <v>107</v>
      </c>
      <c r="J35" s="104"/>
      <c r="K35" s="105"/>
      <c r="L35" s="106" t="e">
        <f>L36</f>
        <v>#REF!</v>
      </c>
    </row>
    <row r="36" spans="1:12" ht="36.75" customHeight="1" x14ac:dyDescent="0.25">
      <c r="A36" s="123" t="s">
        <v>1</v>
      </c>
      <c r="B36" s="124" t="s">
        <v>18</v>
      </c>
      <c r="C36" s="124" t="s">
        <v>18</v>
      </c>
      <c r="D36" s="124" t="s">
        <v>18</v>
      </c>
      <c r="E36" s="124"/>
      <c r="F36" s="39"/>
      <c r="G36" s="64" t="s">
        <v>28</v>
      </c>
      <c r="H36" s="41">
        <v>959</v>
      </c>
      <c r="I36" s="66">
        <v>107</v>
      </c>
      <c r="J36" s="67">
        <v>20700</v>
      </c>
      <c r="K36" s="44"/>
      <c r="L36" s="59" t="e">
        <f>L37+L38</f>
        <v>#REF!</v>
      </c>
    </row>
    <row r="37" spans="1:12" ht="99" customHeight="1" x14ac:dyDescent="0.25">
      <c r="A37" s="125" t="s">
        <v>1</v>
      </c>
      <c r="B37" s="126" t="s">
        <v>18</v>
      </c>
      <c r="C37" s="126" t="s">
        <v>18</v>
      </c>
      <c r="D37" s="126" t="s">
        <v>18</v>
      </c>
      <c r="E37" s="126" t="s">
        <v>18</v>
      </c>
      <c r="F37" s="46"/>
      <c r="G37" s="47" t="s">
        <v>130</v>
      </c>
      <c r="H37" s="48">
        <v>959</v>
      </c>
      <c r="I37" s="68">
        <v>107</v>
      </c>
      <c r="J37" s="69">
        <v>20700</v>
      </c>
      <c r="K37" s="51">
        <v>100</v>
      </c>
      <c r="L37" s="60" t="e">
        <f>#REF!</f>
        <v>#REF!</v>
      </c>
    </row>
    <row r="38" spans="1:12" ht="46.5" customHeight="1" x14ac:dyDescent="0.25">
      <c r="A38" s="125" t="s">
        <v>1</v>
      </c>
      <c r="B38" s="126" t="s">
        <v>18</v>
      </c>
      <c r="C38" s="126" t="s">
        <v>18</v>
      </c>
      <c r="D38" s="126" t="s">
        <v>18</v>
      </c>
      <c r="E38" s="126" t="s">
        <v>1</v>
      </c>
      <c r="F38" s="46"/>
      <c r="G38" s="65" t="s">
        <v>126</v>
      </c>
      <c r="H38" s="48">
        <v>959</v>
      </c>
      <c r="I38" s="68">
        <v>107</v>
      </c>
      <c r="J38" s="69">
        <v>20700</v>
      </c>
      <c r="K38" s="51">
        <v>200</v>
      </c>
      <c r="L38" s="60" t="e">
        <f>#REF!</f>
        <v>#REF!</v>
      </c>
    </row>
    <row r="39" spans="1:12" ht="54.75" customHeight="1" x14ac:dyDescent="0.25">
      <c r="A39" s="110" t="s">
        <v>1</v>
      </c>
      <c r="B39" s="111" t="s">
        <v>18</v>
      </c>
      <c r="C39" s="111" t="s">
        <v>1</v>
      </c>
      <c r="D39" s="111"/>
      <c r="E39" s="111"/>
      <c r="F39" s="46"/>
      <c r="G39" s="64" t="s">
        <v>124</v>
      </c>
      <c r="H39" s="41">
        <v>959</v>
      </c>
      <c r="I39" s="66">
        <v>107</v>
      </c>
      <c r="J39" s="67">
        <v>200101</v>
      </c>
      <c r="K39" s="112"/>
      <c r="L39" s="113" t="e">
        <f>L40</f>
        <v>#REF!</v>
      </c>
    </row>
    <row r="40" spans="1:12" ht="54" customHeight="1" x14ac:dyDescent="0.25">
      <c r="A40" s="123" t="s">
        <v>1</v>
      </c>
      <c r="B40" s="124" t="s">
        <v>18</v>
      </c>
      <c r="C40" s="124" t="s">
        <v>1</v>
      </c>
      <c r="D40" s="124" t="s">
        <v>18</v>
      </c>
      <c r="E40" s="124"/>
      <c r="F40" s="46"/>
      <c r="G40" s="65" t="s">
        <v>126</v>
      </c>
      <c r="H40" s="48">
        <v>959</v>
      </c>
      <c r="I40" s="68">
        <v>107</v>
      </c>
      <c r="J40" s="69">
        <v>200101</v>
      </c>
      <c r="K40" s="51">
        <v>200</v>
      </c>
      <c r="L40" s="52" t="e">
        <f>#REF!</f>
        <v>#REF!</v>
      </c>
    </row>
    <row r="41" spans="1:12" ht="63" customHeight="1" x14ac:dyDescent="0.25">
      <c r="A41" s="83" t="s">
        <v>114</v>
      </c>
      <c r="B41" s="84"/>
      <c r="C41" s="84"/>
      <c r="D41" s="84"/>
      <c r="E41" s="84"/>
      <c r="F41" s="36"/>
      <c r="G41" s="85" t="s">
        <v>86</v>
      </c>
      <c r="H41" s="86">
        <v>972</v>
      </c>
      <c r="I41" s="87"/>
      <c r="J41" s="88"/>
      <c r="K41" s="89"/>
      <c r="L41" s="90" t="e">
        <f>L42+L66+L74+L78+L82+L88+L92+L104+L108+L70</f>
        <v>#REF!</v>
      </c>
    </row>
    <row r="42" spans="1:12" ht="28.5" customHeight="1" x14ac:dyDescent="0.25">
      <c r="A42" s="91" t="s">
        <v>114</v>
      </c>
      <c r="B42" s="92" t="s">
        <v>18</v>
      </c>
      <c r="C42" s="92"/>
      <c r="D42" s="92"/>
      <c r="E42" s="92"/>
      <c r="F42" s="37"/>
      <c r="G42" s="93" t="s">
        <v>59</v>
      </c>
      <c r="H42" s="94">
        <v>972</v>
      </c>
      <c r="I42" s="95">
        <v>100</v>
      </c>
      <c r="J42" s="96"/>
      <c r="K42" s="97"/>
      <c r="L42" s="98" t="e">
        <f>L43+L52+L55</f>
        <v>#REF!</v>
      </c>
    </row>
    <row r="43" spans="1:12" ht="68.25" customHeight="1" x14ac:dyDescent="0.25">
      <c r="A43" s="99" t="s">
        <v>114</v>
      </c>
      <c r="B43" s="100" t="s">
        <v>18</v>
      </c>
      <c r="C43" s="100" t="s">
        <v>18</v>
      </c>
      <c r="D43" s="100"/>
      <c r="E43" s="100"/>
      <c r="F43" s="38"/>
      <c r="G43" s="101" t="s">
        <v>113</v>
      </c>
      <c r="H43" s="102">
        <v>972</v>
      </c>
      <c r="I43" s="103">
        <v>104</v>
      </c>
      <c r="J43" s="104"/>
      <c r="K43" s="105"/>
      <c r="L43" s="106" t="e">
        <f>L44+L46+L50</f>
        <v>#REF!</v>
      </c>
    </row>
    <row r="44" spans="1:12" ht="56.25" customHeight="1" x14ac:dyDescent="0.25">
      <c r="A44" s="123" t="s">
        <v>114</v>
      </c>
      <c r="B44" s="124" t="s">
        <v>18</v>
      </c>
      <c r="C44" s="124" t="s">
        <v>18</v>
      </c>
      <c r="D44" s="124" t="s">
        <v>18</v>
      </c>
      <c r="E44" s="124"/>
      <c r="F44" s="39"/>
      <c r="G44" s="40" t="s">
        <v>24</v>
      </c>
      <c r="H44" s="41">
        <v>972</v>
      </c>
      <c r="I44" s="42">
        <v>104</v>
      </c>
      <c r="J44" s="43">
        <v>20500</v>
      </c>
      <c r="K44" s="44"/>
      <c r="L44" s="59" t="e">
        <f>L45</f>
        <v>#REF!</v>
      </c>
    </row>
    <row r="45" spans="1:12" ht="100.5" customHeight="1" x14ac:dyDescent="0.25">
      <c r="A45" s="125" t="s">
        <v>114</v>
      </c>
      <c r="B45" s="126" t="s">
        <v>18</v>
      </c>
      <c r="C45" s="126" t="s">
        <v>18</v>
      </c>
      <c r="D45" s="126" t="s">
        <v>18</v>
      </c>
      <c r="E45" s="126" t="s">
        <v>18</v>
      </c>
      <c r="F45" s="46"/>
      <c r="G45" s="47" t="s">
        <v>130</v>
      </c>
      <c r="H45" s="48">
        <v>972</v>
      </c>
      <c r="I45" s="49">
        <v>104</v>
      </c>
      <c r="J45" s="50">
        <v>20500</v>
      </c>
      <c r="K45" s="51">
        <v>100</v>
      </c>
      <c r="L45" s="60" t="e">
        <f>#REF!</f>
        <v>#REF!</v>
      </c>
    </row>
    <row r="46" spans="1:12" ht="54.75" customHeight="1" x14ac:dyDescent="0.25">
      <c r="A46" s="123" t="s">
        <v>114</v>
      </c>
      <c r="B46" s="124" t="s">
        <v>18</v>
      </c>
      <c r="C46" s="124" t="s">
        <v>18</v>
      </c>
      <c r="D46" s="124" t="s">
        <v>1</v>
      </c>
      <c r="E46" s="124"/>
      <c r="F46" s="39"/>
      <c r="G46" s="62" t="s">
        <v>25</v>
      </c>
      <c r="H46" s="41">
        <v>972</v>
      </c>
      <c r="I46" s="42">
        <v>104</v>
      </c>
      <c r="J46" s="43">
        <v>20601</v>
      </c>
      <c r="K46" s="44"/>
      <c r="L46" s="59" t="e">
        <f>L47+L48+L49</f>
        <v>#REF!</v>
      </c>
    </row>
    <row r="47" spans="1:12" ht="97.5" customHeight="1" x14ac:dyDescent="0.25">
      <c r="A47" s="125" t="s">
        <v>114</v>
      </c>
      <c r="B47" s="126" t="s">
        <v>18</v>
      </c>
      <c r="C47" s="126" t="s">
        <v>18</v>
      </c>
      <c r="D47" s="126" t="s">
        <v>1</v>
      </c>
      <c r="E47" s="126" t="s">
        <v>18</v>
      </c>
      <c r="F47" s="46"/>
      <c r="G47" s="47" t="s">
        <v>130</v>
      </c>
      <c r="H47" s="48">
        <v>972</v>
      </c>
      <c r="I47" s="49">
        <v>104</v>
      </c>
      <c r="J47" s="50">
        <v>20601</v>
      </c>
      <c r="K47" s="51">
        <v>100</v>
      </c>
      <c r="L47" s="60" t="e">
        <f>#REF!</f>
        <v>#REF!</v>
      </c>
    </row>
    <row r="48" spans="1:12" ht="51.75" customHeight="1" x14ac:dyDescent="0.25">
      <c r="A48" s="125" t="s">
        <v>114</v>
      </c>
      <c r="B48" s="126" t="s">
        <v>18</v>
      </c>
      <c r="C48" s="126" t="s">
        <v>18</v>
      </c>
      <c r="D48" s="126" t="s">
        <v>1</v>
      </c>
      <c r="E48" s="126" t="s">
        <v>1</v>
      </c>
      <c r="F48" s="63"/>
      <c r="G48" s="65" t="s">
        <v>126</v>
      </c>
      <c r="H48" s="48">
        <v>972</v>
      </c>
      <c r="I48" s="49">
        <v>104</v>
      </c>
      <c r="J48" s="50">
        <v>20601</v>
      </c>
      <c r="K48" s="51">
        <v>200</v>
      </c>
      <c r="L48" s="60" t="e">
        <f>#REF!</f>
        <v>#REF!</v>
      </c>
    </row>
    <row r="49" spans="1:12" ht="37.5" customHeight="1" x14ac:dyDescent="0.25">
      <c r="A49" s="125" t="s">
        <v>114</v>
      </c>
      <c r="B49" s="126" t="s">
        <v>18</v>
      </c>
      <c r="C49" s="126" t="s">
        <v>18</v>
      </c>
      <c r="D49" s="126" t="s">
        <v>1</v>
      </c>
      <c r="E49" s="126" t="s">
        <v>114</v>
      </c>
      <c r="F49" s="46"/>
      <c r="G49" s="47" t="s">
        <v>129</v>
      </c>
      <c r="H49" s="48">
        <v>972</v>
      </c>
      <c r="I49" s="49">
        <v>104</v>
      </c>
      <c r="J49" s="50">
        <v>20601</v>
      </c>
      <c r="K49" s="51">
        <v>800</v>
      </c>
      <c r="L49" s="60" t="e">
        <f>#REF!</f>
        <v>#REF!</v>
      </c>
    </row>
    <row r="50" spans="1:12" ht="60.75" customHeight="1" x14ac:dyDescent="0.25">
      <c r="A50" s="123" t="s">
        <v>114</v>
      </c>
      <c r="B50" s="124" t="s">
        <v>18</v>
      </c>
      <c r="C50" s="124" t="s">
        <v>18</v>
      </c>
      <c r="D50" s="124" t="s">
        <v>114</v>
      </c>
      <c r="E50" s="124"/>
      <c r="F50" s="61"/>
      <c r="G50" s="40" t="s">
        <v>134</v>
      </c>
      <c r="H50" s="41">
        <v>972</v>
      </c>
      <c r="I50" s="42">
        <v>104</v>
      </c>
      <c r="J50" s="43">
        <v>28001</v>
      </c>
      <c r="K50" s="44"/>
      <c r="L50" s="59" t="e">
        <f>L51</f>
        <v>#REF!</v>
      </c>
    </row>
    <row r="51" spans="1:12" ht="63.75" customHeight="1" x14ac:dyDescent="0.25">
      <c r="A51" s="125" t="s">
        <v>114</v>
      </c>
      <c r="B51" s="126" t="s">
        <v>18</v>
      </c>
      <c r="C51" s="126" t="s">
        <v>18</v>
      </c>
      <c r="D51" s="126" t="s">
        <v>114</v>
      </c>
      <c r="E51" s="126" t="s">
        <v>18</v>
      </c>
      <c r="F51" s="63"/>
      <c r="G51" s="47" t="s">
        <v>26</v>
      </c>
      <c r="H51" s="54">
        <v>972</v>
      </c>
      <c r="I51" s="55">
        <v>104</v>
      </c>
      <c r="J51" s="56">
        <v>28001</v>
      </c>
      <c r="K51" s="57">
        <v>200</v>
      </c>
      <c r="L51" s="58" t="e">
        <f>#REF!</f>
        <v>#REF!</v>
      </c>
    </row>
    <row r="52" spans="1:12" ht="25.5" customHeight="1" x14ac:dyDescent="0.25">
      <c r="A52" s="99" t="s">
        <v>114</v>
      </c>
      <c r="B52" s="100" t="s">
        <v>18</v>
      </c>
      <c r="C52" s="100" t="s">
        <v>1</v>
      </c>
      <c r="D52" s="100"/>
      <c r="E52" s="100"/>
      <c r="F52" s="38"/>
      <c r="G52" s="101" t="s">
        <v>13</v>
      </c>
      <c r="H52" s="102">
        <v>972</v>
      </c>
      <c r="I52" s="107">
        <v>111</v>
      </c>
      <c r="J52" s="108"/>
      <c r="K52" s="105"/>
      <c r="L52" s="106" t="e">
        <f>L53</f>
        <v>#REF!</v>
      </c>
    </row>
    <row r="53" spans="1:12" ht="38.25" customHeight="1" x14ac:dyDescent="0.25">
      <c r="A53" s="123" t="s">
        <v>114</v>
      </c>
      <c r="B53" s="124" t="s">
        <v>18</v>
      </c>
      <c r="C53" s="124" t="s">
        <v>1</v>
      </c>
      <c r="D53" s="124" t="s">
        <v>18</v>
      </c>
      <c r="E53" s="124"/>
      <c r="F53" s="39"/>
      <c r="G53" s="40" t="s">
        <v>14</v>
      </c>
      <c r="H53" s="41">
        <v>972</v>
      </c>
      <c r="I53" s="66">
        <v>111</v>
      </c>
      <c r="J53" s="67">
        <v>700100</v>
      </c>
      <c r="K53" s="44"/>
      <c r="L53" s="45" t="e">
        <f>L54</f>
        <v>#REF!</v>
      </c>
    </row>
    <row r="54" spans="1:12" ht="21" customHeight="1" x14ac:dyDescent="0.25">
      <c r="A54" s="125" t="s">
        <v>114</v>
      </c>
      <c r="B54" s="126" t="s">
        <v>18</v>
      </c>
      <c r="C54" s="126" t="s">
        <v>1</v>
      </c>
      <c r="D54" s="126" t="s">
        <v>18</v>
      </c>
      <c r="E54" s="126" t="s">
        <v>18</v>
      </c>
      <c r="F54" s="46"/>
      <c r="G54" s="47" t="s">
        <v>107</v>
      </c>
      <c r="H54" s="48">
        <v>972</v>
      </c>
      <c r="I54" s="68">
        <v>111</v>
      </c>
      <c r="J54" s="69">
        <v>700100</v>
      </c>
      <c r="K54" s="51">
        <v>800</v>
      </c>
      <c r="L54" s="52" t="e">
        <f>#REF!</f>
        <v>#REF!</v>
      </c>
    </row>
    <row r="55" spans="1:12" ht="25.5" customHeight="1" x14ac:dyDescent="0.25">
      <c r="A55" s="99" t="s">
        <v>114</v>
      </c>
      <c r="B55" s="100" t="s">
        <v>18</v>
      </c>
      <c r="C55" s="100" t="s">
        <v>114</v>
      </c>
      <c r="D55" s="100"/>
      <c r="E55" s="100"/>
      <c r="F55" s="38"/>
      <c r="G55" s="101" t="s">
        <v>11</v>
      </c>
      <c r="H55" s="102">
        <v>972</v>
      </c>
      <c r="I55" s="107">
        <v>113</v>
      </c>
      <c r="J55" s="108"/>
      <c r="K55" s="105"/>
      <c r="L55" s="106" t="e">
        <f>L56+L58+L60+L62+L64</f>
        <v>#REF!</v>
      </c>
    </row>
    <row r="56" spans="1:12" ht="65.25" customHeight="1" x14ac:dyDescent="0.25">
      <c r="A56" s="123" t="s">
        <v>114</v>
      </c>
      <c r="B56" s="124" t="s">
        <v>18</v>
      </c>
      <c r="C56" s="124" t="s">
        <v>114</v>
      </c>
      <c r="D56" s="124" t="s">
        <v>18</v>
      </c>
      <c r="E56" s="124"/>
      <c r="F56" s="39"/>
      <c r="G56" s="40" t="s">
        <v>29</v>
      </c>
      <c r="H56" s="41">
        <v>972</v>
      </c>
      <c r="I56" s="66">
        <v>113</v>
      </c>
      <c r="J56" s="67">
        <v>900100</v>
      </c>
      <c r="K56" s="44"/>
      <c r="L56" s="45" t="e">
        <f>L57</f>
        <v>#REF!</v>
      </c>
    </row>
    <row r="57" spans="1:12" ht="48.75" customHeight="1" x14ac:dyDescent="0.25">
      <c r="A57" s="125" t="s">
        <v>114</v>
      </c>
      <c r="B57" s="126" t="s">
        <v>18</v>
      </c>
      <c r="C57" s="126" t="s">
        <v>114</v>
      </c>
      <c r="D57" s="126" t="s">
        <v>18</v>
      </c>
      <c r="E57" s="126" t="s">
        <v>18</v>
      </c>
      <c r="F57" s="46"/>
      <c r="G57" s="65" t="s">
        <v>126</v>
      </c>
      <c r="H57" s="48">
        <v>972</v>
      </c>
      <c r="I57" s="68">
        <v>113</v>
      </c>
      <c r="J57" s="69">
        <v>900100</v>
      </c>
      <c r="K57" s="51">
        <v>200</v>
      </c>
      <c r="L57" s="52" t="e">
        <f>#REF!</f>
        <v>#REF!</v>
      </c>
    </row>
    <row r="58" spans="1:12" ht="90.75" customHeight="1" x14ac:dyDescent="0.25">
      <c r="A58" s="123" t="s">
        <v>114</v>
      </c>
      <c r="B58" s="124" t="s">
        <v>18</v>
      </c>
      <c r="C58" s="124" t="s">
        <v>114</v>
      </c>
      <c r="D58" s="124" t="s">
        <v>1</v>
      </c>
      <c r="E58" s="124"/>
      <c r="F58" s="39"/>
      <c r="G58" s="40" t="s">
        <v>30</v>
      </c>
      <c r="H58" s="41">
        <v>972</v>
      </c>
      <c r="I58" s="66">
        <v>113</v>
      </c>
      <c r="J58" s="67">
        <v>920100</v>
      </c>
      <c r="K58" s="44"/>
      <c r="L58" s="45" t="e">
        <f>L59</f>
        <v>#REF!</v>
      </c>
    </row>
    <row r="59" spans="1:12" ht="20.25" customHeight="1" x14ac:dyDescent="0.25">
      <c r="A59" s="125" t="s">
        <v>114</v>
      </c>
      <c r="B59" s="126" t="s">
        <v>18</v>
      </c>
      <c r="C59" s="126" t="s">
        <v>114</v>
      </c>
      <c r="D59" s="126" t="s">
        <v>1</v>
      </c>
      <c r="E59" s="126" t="s">
        <v>18</v>
      </c>
      <c r="F59" s="46"/>
      <c r="G59" s="71" t="s">
        <v>46</v>
      </c>
      <c r="H59" s="48">
        <v>972</v>
      </c>
      <c r="I59" s="68">
        <v>113</v>
      </c>
      <c r="J59" s="69">
        <v>920100</v>
      </c>
      <c r="K59" s="51">
        <v>600</v>
      </c>
      <c r="L59" s="52" t="e">
        <f>#REF!</f>
        <v>#REF!</v>
      </c>
    </row>
    <row r="60" spans="1:12" ht="38.25" customHeight="1" x14ac:dyDescent="0.25">
      <c r="A60" s="123" t="s">
        <v>114</v>
      </c>
      <c r="B60" s="124" t="s">
        <v>18</v>
      </c>
      <c r="C60" s="124" t="s">
        <v>114</v>
      </c>
      <c r="D60" s="124" t="s">
        <v>114</v>
      </c>
      <c r="E60" s="124"/>
      <c r="F60" s="39"/>
      <c r="G60" s="40" t="s">
        <v>143</v>
      </c>
      <c r="H60" s="41">
        <v>972</v>
      </c>
      <c r="I60" s="66">
        <v>113</v>
      </c>
      <c r="J60" s="67">
        <v>920200</v>
      </c>
      <c r="K60" s="44"/>
      <c r="L60" s="45" t="e">
        <f>L61</f>
        <v>#REF!</v>
      </c>
    </row>
    <row r="61" spans="1:12" ht="54" customHeight="1" x14ac:dyDescent="0.25">
      <c r="A61" s="125" t="s">
        <v>114</v>
      </c>
      <c r="B61" s="126" t="s">
        <v>18</v>
      </c>
      <c r="C61" s="126" t="s">
        <v>114</v>
      </c>
      <c r="D61" s="126" t="s">
        <v>114</v>
      </c>
      <c r="E61" s="126" t="s">
        <v>18</v>
      </c>
      <c r="F61" s="46"/>
      <c r="G61" s="65" t="s">
        <v>126</v>
      </c>
      <c r="H61" s="48">
        <v>972</v>
      </c>
      <c r="I61" s="68">
        <v>113</v>
      </c>
      <c r="J61" s="69">
        <v>920200</v>
      </c>
      <c r="K61" s="51">
        <v>200</v>
      </c>
      <c r="L61" s="52" t="e">
        <f>#REF!</f>
        <v>#REF!</v>
      </c>
    </row>
    <row r="62" spans="1:12" ht="63" customHeight="1" x14ac:dyDescent="0.25">
      <c r="A62" s="123" t="s">
        <v>114</v>
      </c>
      <c r="B62" s="124" t="s">
        <v>18</v>
      </c>
      <c r="C62" s="124" t="s">
        <v>114</v>
      </c>
      <c r="D62" s="124" t="s">
        <v>115</v>
      </c>
      <c r="E62" s="124"/>
      <c r="F62" s="39"/>
      <c r="G62" s="40" t="s">
        <v>144</v>
      </c>
      <c r="H62" s="41">
        <v>972</v>
      </c>
      <c r="I62" s="66">
        <v>113</v>
      </c>
      <c r="J62" s="67">
        <v>920500</v>
      </c>
      <c r="K62" s="44"/>
      <c r="L62" s="45" t="e">
        <f>L63</f>
        <v>#REF!</v>
      </c>
    </row>
    <row r="63" spans="1:12" ht="38.25" customHeight="1" x14ac:dyDescent="0.25">
      <c r="A63" s="125" t="s">
        <v>114</v>
      </c>
      <c r="B63" s="126" t="s">
        <v>18</v>
      </c>
      <c r="C63" s="126" t="s">
        <v>114</v>
      </c>
      <c r="D63" s="126" t="s">
        <v>115</v>
      </c>
      <c r="E63" s="126" t="s">
        <v>18</v>
      </c>
      <c r="F63" s="53"/>
      <c r="G63" s="65" t="s">
        <v>127</v>
      </c>
      <c r="H63" s="48">
        <v>972</v>
      </c>
      <c r="I63" s="68">
        <v>113</v>
      </c>
      <c r="J63" s="69">
        <v>920500</v>
      </c>
      <c r="K63" s="51">
        <v>800</v>
      </c>
      <c r="L63" s="52" t="e">
        <f>#REF!</f>
        <v>#REF!</v>
      </c>
    </row>
    <row r="64" spans="1:12" ht="61.5" customHeight="1" x14ac:dyDescent="0.25">
      <c r="A64" s="123" t="s">
        <v>114</v>
      </c>
      <c r="B64" s="124" t="s">
        <v>18</v>
      </c>
      <c r="C64" s="124" t="s">
        <v>114</v>
      </c>
      <c r="D64" s="124" t="s">
        <v>116</v>
      </c>
      <c r="E64" s="124"/>
      <c r="F64" s="39"/>
      <c r="G64" s="40" t="s">
        <v>31</v>
      </c>
      <c r="H64" s="41">
        <v>972</v>
      </c>
      <c r="I64" s="66">
        <v>113</v>
      </c>
      <c r="J64" s="67">
        <v>920300</v>
      </c>
      <c r="K64" s="44"/>
      <c r="L64" s="45" t="e">
        <f>L65</f>
        <v>#REF!</v>
      </c>
    </row>
    <row r="65" spans="1:12" ht="51.75" customHeight="1" x14ac:dyDescent="0.25">
      <c r="A65" s="125" t="s">
        <v>114</v>
      </c>
      <c r="B65" s="126" t="s">
        <v>18</v>
      </c>
      <c r="C65" s="126" t="s">
        <v>114</v>
      </c>
      <c r="D65" s="126" t="s">
        <v>116</v>
      </c>
      <c r="E65" s="126" t="s">
        <v>18</v>
      </c>
      <c r="F65" s="46"/>
      <c r="G65" s="65" t="s">
        <v>126</v>
      </c>
      <c r="H65" s="48">
        <v>972</v>
      </c>
      <c r="I65" s="68">
        <v>113</v>
      </c>
      <c r="J65" s="69">
        <v>920300</v>
      </c>
      <c r="K65" s="51">
        <v>200</v>
      </c>
      <c r="L65" s="52" t="e">
        <f>#REF!</f>
        <v>#REF!</v>
      </c>
    </row>
    <row r="66" spans="1:12" ht="38.25" customHeight="1" x14ac:dyDescent="0.25">
      <c r="A66" s="118" t="s">
        <v>114</v>
      </c>
      <c r="B66" s="119" t="s">
        <v>1</v>
      </c>
      <c r="C66" s="119"/>
      <c r="D66" s="119"/>
      <c r="E66" s="119"/>
      <c r="F66" s="139"/>
      <c r="G66" s="140" t="s">
        <v>32</v>
      </c>
      <c r="H66" s="86">
        <v>972</v>
      </c>
      <c r="I66" s="115">
        <v>300</v>
      </c>
      <c r="J66" s="141"/>
      <c r="K66" s="142"/>
      <c r="L66" s="121" t="e">
        <f>L67</f>
        <v>#REF!</v>
      </c>
    </row>
    <row r="67" spans="1:12" ht="56.25" customHeight="1" x14ac:dyDescent="0.25">
      <c r="A67" s="99" t="s">
        <v>114</v>
      </c>
      <c r="B67" s="100" t="s">
        <v>1</v>
      </c>
      <c r="C67" s="100" t="s">
        <v>18</v>
      </c>
      <c r="D67" s="100"/>
      <c r="E67" s="100"/>
      <c r="F67" s="143"/>
      <c r="G67" s="101" t="s">
        <v>43</v>
      </c>
      <c r="H67" s="102">
        <v>972</v>
      </c>
      <c r="I67" s="103">
        <v>309</v>
      </c>
      <c r="J67" s="104"/>
      <c r="K67" s="105" t="s">
        <v>5</v>
      </c>
      <c r="L67" s="106" t="e">
        <f>L68</f>
        <v>#REF!</v>
      </c>
    </row>
    <row r="68" spans="1:12" ht="55.5" customHeight="1" x14ac:dyDescent="0.25">
      <c r="A68" s="123" t="s">
        <v>114</v>
      </c>
      <c r="B68" s="124" t="s">
        <v>1</v>
      </c>
      <c r="C68" s="124" t="s">
        <v>18</v>
      </c>
      <c r="D68" s="124" t="s">
        <v>18</v>
      </c>
      <c r="E68" s="124"/>
      <c r="F68" s="127"/>
      <c r="G68" s="144" t="s">
        <v>142</v>
      </c>
      <c r="H68" s="145">
        <v>972</v>
      </c>
      <c r="I68" s="146">
        <v>309</v>
      </c>
      <c r="J68" s="147">
        <v>2190300</v>
      </c>
      <c r="K68" s="148"/>
      <c r="L68" s="149" t="e">
        <f>L69</f>
        <v>#REF!</v>
      </c>
    </row>
    <row r="69" spans="1:12" ht="49.5" customHeight="1" x14ac:dyDescent="0.25">
      <c r="A69" s="125" t="s">
        <v>114</v>
      </c>
      <c r="B69" s="126" t="s">
        <v>1</v>
      </c>
      <c r="C69" s="126" t="s">
        <v>18</v>
      </c>
      <c r="D69" s="126" t="s">
        <v>18</v>
      </c>
      <c r="E69" s="126" t="s">
        <v>18</v>
      </c>
      <c r="F69" s="46"/>
      <c r="G69" s="65" t="s">
        <v>126</v>
      </c>
      <c r="H69" s="48">
        <v>972</v>
      </c>
      <c r="I69" s="49">
        <v>309</v>
      </c>
      <c r="J69" s="50">
        <v>2190300</v>
      </c>
      <c r="K69" s="51">
        <v>200</v>
      </c>
      <c r="L69" s="60" t="e">
        <f>#REF!</f>
        <v>#REF!</v>
      </c>
    </row>
    <row r="70" spans="1:12" ht="13.8" x14ac:dyDescent="0.25">
      <c r="A70" s="118" t="s">
        <v>114</v>
      </c>
      <c r="B70" s="119" t="s">
        <v>114</v>
      </c>
      <c r="C70" s="119"/>
      <c r="D70" s="119"/>
      <c r="E70" s="119"/>
      <c r="F70" s="120"/>
      <c r="G70" s="114" t="s">
        <v>131</v>
      </c>
      <c r="H70" s="86">
        <v>972</v>
      </c>
      <c r="I70" s="115">
        <v>400</v>
      </c>
      <c r="J70" s="116"/>
      <c r="K70" s="117"/>
      <c r="L70" s="121">
        <f>L71</f>
        <v>100</v>
      </c>
    </row>
    <row r="71" spans="1:12" ht="27.75" customHeight="1" x14ac:dyDescent="0.25">
      <c r="A71" s="99" t="s">
        <v>114</v>
      </c>
      <c r="B71" s="100" t="s">
        <v>114</v>
      </c>
      <c r="C71" s="100" t="s">
        <v>18</v>
      </c>
      <c r="D71" s="100"/>
      <c r="E71" s="100"/>
      <c r="F71" s="150"/>
      <c r="G71" s="153" t="s">
        <v>132</v>
      </c>
      <c r="H71" s="102">
        <v>972</v>
      </c>
      <c r="I71" s="103">
        <v>401</v>
      </c>
      <c r="J71" s="151"/>
      <c r="K71" s="152"/>
      <c r="L71" s="106">
        <f>L72</f>
        <v>100</v>
      </c>
    </row>
    <row r="72" spans="1:12" ht="57.75" customHeight="1" x14ac:dyDescent="0.25">
      <c r="A72" s="123" t="s">
        <v>114</v>
      </c>
      <c r="B72" s="124" t="s">
        <v>114</v>
      </c>
      <c r="C72" s="124" t="s">
        <v>18</v>
      </c>
      <c r="D72" s="124" t="s">
        <v>18</v>
      </c>
      <c r="E72" s="124"/>
      <c r="F72" s="46"/>
      <c r="G72" s="64" t="s">
        <v>141</v>
      </c>
      <c r="H72" s="41">
        <v>972</v>
      </c>
      <c r="I72" s="42">
        <v>401</v>
      </c>
      <c r="J72" s="43">
        <v>7950300</v>
      </c>
      <c r="K72" s="51"/>
      <c r="L72" s="59">
        <v>100</v>
      </c>
    </row>
    <row r="73" spans="1:12" ht="48.75" customHeight="1" x14ac:dyDescent="0.25">
      <c r="A73" s="125" t="s">
        <v>114</v>
      </c>
      <c r="B73" s="126" t="s">
        <v>114</v>
      </c>
      <c r="C73" s="126" t="s">
        <v>18</v>
      </c>
      <c r="D73" s="126" t="s">
        <v>18</v>
      </c>
      <c r="E73" s="126" t="s">
        <v>18</v>
      </c>
      <c r="F73" s="46"/>
      <c r="G73" s="65" t="s">
        <v>126</v>
      </c>
      <c r="H73" s="48">
        <v>972</v>
      </c>
      <c r="I73" s="70">
        <v>401</v>
      </c>
      <c r="J73" s="56">
        <v>7950300</v>
      </c>
      <c r="K73" s="51">
        <v>200</v>
      </c>
      <c r="L73" s="60">
        <v>100</v>
      </c>
    </row>
    <row r="74" spans="1:12" ht="36.75" customHeight="1" x14ac:dyDescent="0.25">
      <c r="A74" s="91" t="s">
        <v>114</v>
      </c>
      <c r="B74" s="92" t="s">
        <v>115</v>
      </c>
      <c r="C74" s="92"/>
      <c r="D74" s="92"/>
      <c r="E74" s="92"/>
      <c r="F74" s="37"/>
      <c r="G74" s="93" t="s">
        <v>33</v>
      </c>
      <c r="H74" s="94">
        <v>972</v>
      </c>
      <c r="I74" s="95">
        <v>500</v>
      </c>
      <c r="J74" s="96"/>
      <c r="K74" s="97"/>
      <c r="L74" s="98" t="e">
        <f>L75</f>
        <v>#REF!</v>
      </c>
    </row>
    <row r="75" spans="1:12" ht="27.75" customHeight="1" x14ac:dyDescent="0.25">
      <c r="A75" s="99" t="s">
        <v>114</v>
      </c>
      <c r="B75" s="100" t="s">
        <v>115</v>
      </c>
      <c r="C75" s="100" t="s">
        <v>18</v>
      </c>
      <c r="D75" s="100"/>
      <c r="E75" s="100"/>
      <c r="F75" s="38"/>
      <c r="G75" s="101" t="s">
        <v>12</v>
      </c>
      <c r="H75" s="102">
        <v>972</v>
      </c>
      <c r="I75" s="103">
        <v>503</v>
      </c>
      <c r="J75" s="104"/>
      <c r="K75" s="105"/>
      <c r="L75" s="106" t="e">
        <f>L76</f>
        <v>#REF!</v>
      </c>
    </row>
    <row r="76" spans="1:12" ht="23.25" customHeight="1" x14ac:dyDescent="0.25">
      <c r="A76" s="123" t="s">
        <v>114</v>
      </c>
      <c r="B76" s="124" t="s">
        <v>115</v>
      </c>
      <c r="C76" s="124" t="s">
        <v>18</v>
      </c>
      <c r="D76" s="124" t="s">
        <v>18</v>
      </c>
      <c r="E76" s="124"/>
      <c r="F76" s="61"/>
      <c r="G76" s="40" t="s">
        <v>80</v>
      </c>
      <c r="H76" s="41">
        <v>972</v>
      </c>
      <c r="I76" s="42">
        <v>503</v>
      </c>
      <c r="J76" s="43">
        <v>6000000</v>
      </c>
      <c r="K76" s="44"/>
      <c r="L76" s="45" t="e">
        <f>L77</f>
        <v>#REF!</v>
      </c>
    </row>
    <row r="77" spans="1:12" ht="45.75" customHeight="1" x14ac:dyDescent="0.25">
      <c r="A77" s="125" t="s">
        <v>114</v>
      </c>
      <c r="B77" s="126" t="s">
        <v>115</v>
      </c>
      <c r="C77" s="126" t="s">
        <v>18</v>
      </c>
      <c r="D77" s="126" t="s">
        <v>18</v>
      </c>
      <c r="E77" s="126" t="s">
        <v>18</v>
      </c>
      <c r="F77" s="46"/>
      <c r="G77" s="65" t="s">
        <v>126</v>
      </c>
      <c r="H77" s="48">
        <v>972</v>
      </c>
      <c r="I77" s="49">
        <v>503</v>
      </c>
      <c r="J77" s="50">
        <v>6000000</v>
      </c>
      <c r="K77" s="51">
        <v>200</v>
      </c>
      <c r="L77" s="52" t="e">
        <f>#REF!</f>
        <v>#REF!</v>
      </c>
    </row>
    <row r="78" spans="1:12" ht="30.75" customHeight="1" x14ac:dyDescent="0.25">
      <c r="A78" s="91" t="s">
        <v>114</v>
      </c>
      <c r="B78" s="92" t="s">
        <v>116</v>
      </c>
      <c r="C78" s="92"/>
      <c r="D78" s="92"/>
      <c r="E78" s="92"/>
      <c r="F78" s="37"/>
      <c r="G78" s="93" t="s">
        <v>36</v>
      </c>
      <c r="H78" s="94">
        <v>972</v>
      </c>
      <c r="I78" s="95">
        <v>600</v>
      </c>
      <c r="J78" s="96"/>
      <c r="K78" s="97"/>
      <c r="L78" s="98" t="e">
        <f>L79</f>
        <v>#REF!</v>
      </c>
    </row>
    <row r="79" spans="1:12" ht="33.75" customHeight="1" x14ac:dyDescent="0.25">
      <c r="A79" s="99" t="s">
        <v>114</v>
      </c>
      <c r="B79" s="100" t="s">
        <v>116</v>
      </c>
      <c r="C79" s="100" t="s">
        <v>18</v>
      </c>
      <c r="D79" s="100"/>
      <c r="E79" s="100"/>
      <c r="F79" s="38"/>
      <c r="G79" s="101" t="s">
        <v>37</v>
      </c>
      <c r="H79" s="102">
        <v>972</v>
      </c>
      <c r="I79" s="103">
        <v>605</v>
      </c>
      <c r="J79" s="104"/>
      <c r="K79" s="105"/>
      <c r="L79" s="106" t="e">
        <f>L80</f>
        <v>#REF!</v>
      </c>
    </row>
    <row r="80" spans="1:12" ht="51" customHeight="1" x14ac:dyDescent="0.25">
      <c r="A80" s="123" t="s">
        <v>114</v>
      </c>
      <c r="B80" s="124" t="s">
        <v>116</v>
      </c>
      <c r="C80" s="124" t="s">
        <v>18</v>
      </c>
      <c r="D80" s="124" t="s">
        <v>18</v>
      </c>
      <c r="E80" s="124"/>
      <c r="F80" s="61"/>
      <c r="G80" s="40" t="s">
        <v>38</v>
      </c>
      <c r="H80" s="41">
        <v>972</v>
      </c>
      <c r="I80" s="42">
        <v>605</v>
      </c>
      <c r="J80" s="43">
        <v>4100100</v>
      </c>
      <c r="K80" s="44"/>
      <c r="L80" s="45" t="e">
        <f>L81</f>
        <v>#REF!</v>
      </c>
    </row>
    <row r="81" spans="1:12" ht="46.5" customHeight="1" x14ac:dyDescent="0.25">
      <c r="A81" s="125" t="s">
        <v>114</v>
      </c>
      <c r="B81" s="126" t="s">
        <v>116</v>
      </c>
      <c r="C81" s="126" t="s">
        <v>18</v>
      </c>
      <c r="D81" s="126" t="s">
        <v>18</v>
      </c>
      <c r="E81" s="126" t="s">
        <v>18</v>
      </c>
      <c r="F81" s="63"/>
      <c r="G81" s="65" t="s">
        <v>126</v>
      </c>
      <c r="H81" s="48">
        <v>972</v>
      </c>
      <c r="I81" s="49">
        <v>605</v>
      </c>
      <c r="J81" s="50">
        <v>4100100</v>
      </c>
      <c r="K81" s="51">
        <v>200</v>
      </c>
      <c r="L81" s="52" t="e">
        <f>#REF!</f>
        <v>#REF!</v>
      </c>
    </row>
    <row r="82" spans="1:12" ht="25.5" customHeight="1" x14ac:dyDescent="0.25">
      <c r="A82" s="91" t="s">
        <v>114</v>
      </c>
      <c r="B82" s="92" t="s">
        <v>117</v>
      </c>
      <c r="C82" s="92"/>
      <c r="D82" s="92"/>
      <c r="E82" s="92"/>
      <c r="F82" s="37"/>
      <c r="G82" s="93" t="s">
        <v>35</v>
      </c>
      <c r="H82" s="94">
        <v>972</v>
      </c>
      <c r="I82" s="95">
        <v>700</v>
      </c>
      <c r="J82" s="96"/>
      <c r="K82" s="97"/>
      <c r="L82" s="98" t="e">
        <f>L83</f>
        <v>#REF!</v>
      </c>
    </row>
    <row r="83" spans="1:12" ht="30.75" customHeight="1" x14ac:dyDescent="0.25">
      <c r="A83" s="99" t="s">
        <v>114</v>
      </c>
      <c r="B83" s="100" t="s">
        <v>117</v>
      </c>
      <c r="C83" s="100" t="s">
        <v>18</v>
      </c>
      <c r="D83" s="100"/>
      <c r="E83" s="100"/>
      <c r="F83" s="38"/>
      <c r="G83" s="101" t="s">
        <v>16</v>
      </c>
      <c r="H83" s="102">
        <v>972</v>
      </c>
      <c r="I83" s="103">
        <v>707</v>
      </c>
      <c r="J83" s="104"/>
      <c r="K83" s="105"/>
      <c r="L83" s="106" t="e">
        <f>L84+L86</f>
        <v>#REF!</v>
      </c>
    </row>
    <row r="84" spans="1:12" ht="36" customHeight="1" x14ac:dyDescent="0.25">
      <c r="A84" s="123" t="s">
        <v>114</v>
      </c>
      <c r="B84" s="124" t="s">
        <v>117</v>
      </c>
      <c r="C84" s="124" t="s">
        <v>18</v>
      </c>
      <c r="D84" s="124" t="s">
        <v>18</v>
      </c>
      <c r="E84" s="124"/>
      <c r="F84" s="61"/>
      <c r="G84" s="72" t="s">
        <v>104</v>
      </c>
      <c r="H84" s="41">
        <v>972</v>
      </c>
      <c r="I84" s="66">
        <v>707</v>
      </c>
      <c r="J84" s="43">
        <v>4310000</v>
      </c>
      <c r="K84" s="44"/>
      <c r="L84" s="59" t="e">
        <f>L85</f>
        <v>#REF!</v>
      </c>
    </row>
    <row r="85" spans="1:12" ht="49.5" customHeight="1" x14ac:dyDescent="0.25">
      <c r="A85" s="125" t="s">
        <v>114</v>
      </c>
      <c r="B85" s="126" t="s">
        <v>117</v>
      </c>
      <c r="C85" s="126" t="s">
        <v>18</v>
      </c>
      <c r="D85" s="126" t="s">
        <v>18</v>
      </c>
      <c r="E85" s="126" t="s">
        <v>18</v>
      </c>
      <c r="F85" s="63"/>
      <c r="G85" s="65" t="s">
        <v>126</v>
      </c>
      <c r="H85" s="48">
        <v>972</v>
      </c>
      <c r="I85" s="68">
        <v>707</v>
      </c>
      <c r="J85" s="50">
        <v>4310000</v>
      </c>
      <c r="K85" s="51">
        <v>200</v>
      </c>
      <c r="L85" s="60" t="e">
        <f>#REF!</f>
        <v>#REF!</v>
      </c>
    </row>
    <row r="86" spans="1:12" ht="41.25" customHeight="1" x14ac:dyDescent="0.25">
      <c r="A86" s="123" t="s">
        <v>114</v>
      </c>
      <c r="B86" s="124" t="s">
        <v>117</v>
      </c>
      <c r="C86" s="124" t="s">
        <v>1</v>
      </c>
      <c r="D86" s="124" t="s">
        <v>18</v>
      </c>
      <c r="E86" s="124"/>
      <c r="F86" s="39"/>
      <c r="G86" s="40" t="s">
        <v>105</v>
      </c>
      <c r="H86" s="41">
        <v>972</v>
      </c>
      <c r="I86" s="66">
        <v>707</v>
      </c>
      <c r="J86" s="43">
        <v>7950200</v>
      </c>
      <c r="K86" s="44"/>
      <c r="L86" s="59">
        <f>L87</f>
        <v>300</v>
      </c>
    </row>
    <row r="87" spans="1:12" ht="58.5" customHeight="1" x14ac:dyDescent="0.25">
      <c r="A87" s="125" t="s">
        <v>114</v>
      </c>
      <c r="B87" s="126" t="s">
        <v>117</v>
      </c>
      <c r="C87" s="126" t="s">
        <v>1</v>
      </c>
      <c r="D87" s="126" t="s">
        <v>18</v>
      </c>
      <c r="E87" s="126" t="s">
        <v>18</v>
      </c>
      <c r="F87" s="46"/>
      <c r="G87" s="65" t="s">
        <v>126</v>
      </c>
      <c r="H87" s="48">
        <v>972</v>
      </c>
      <c r="I87" s="68">
        <v>707</v>
      </c>
      <c r="J87" s="50">
        <v>7950200</v>
      </c>
      <c r="K87" s="51">
        <v>200</v>
      </c>
      <c r="L87" s="60">
        <v>300</v>
      </c>
    </row>
    <row r="88" spans="1:12" ht="26.25" customHeight="1" x14ac:dyDescent="0.25">
      <c r="A88" s="91" t="s">
        <v>114</v>
      </c>
      <c r="B88" s="92" t="s">
        <v>118</v>
      </c>
      <c r="C88" s="92"/>
      <c r="D88" s="92"/>
      <c r="E88" s="92"/>
      <c r="F88" s="37"/>
      <c r="G88" s="93" t="s">
        <v>42</v>
      </c>
      <c r="H88" s="94">
        <v>972</v>
      </c>
      <c r="I88" s="95">
        <v>800</v>
      </c>
      <c r="J88" s="96"/>
      <c r="K88" s="97"/>
      <c r="L88" s="98" t="e">
        <f>L89</f>
        <v>#REF!</v>
      </c>
    </row>
    <row r="89" spans="1:12" ht="32.25" customHeight="1" x14ac:dyDescent="0.25">
      <c r="A89" s="99" t="s">
        <v>114</v>
      </c>
      <c r="B89" s="100" t="s">
        <v>118</v>
      </c>
      <c r="C89" s="100" t="s">
        <v>18</v>
      </c>
      <c r="D89" s="100"/>
      <c r="E89" s="100"/>
      <c r="F89" s="38"/>
      <c r="G89" s="101" t="s">
        <v>83</v>
      </c>
      <c r="H89" s="102">
        <v>972</v>
      </c>
      <c r="I89" s="103">
        <v>801</v>
      </c>
      <c r="J89" s="104"/>
      <c r="K89" s="105"/>
      <c r="L89" s="106" t="e">
        <f>L90</f>
        <v>#REF!</v>
      </c>
    </row>
    <row r="90" spans="1:12" ht="63.75" customHeight="1" x14ac:dyDescent="0.25">
      <c r="A90" s="123" t="s">
        <v>114</v>
      </c>
      <c r="B90" s="124" t="s">
        <v>118</v>
      </c>
      <c r="C90" s="124" t="s">
        <v>18</v>
      </c>
      <c r="D90" s="124" t="s">
        <v>18</v>
      </c>
      <c r="E90" s="124"/>
      <c r="F90" s="39"/>
      <c r="G90" s="73" t="s">
        <v>140</v>
      </c>
      <c r="H90" s="41">
        <v>972</v>
      </c>
      <c r="I90" s="66">
        <v>801</v>
      </c>
      <c r="J90" s="43">
        <v>4400300</v>
      </c>
      <c r="K90" s="41"/>
      <c r="L90" s="59" t="e">
        <f>L91</f>
        <v>#REF!</v>
      </c>
    </row>
    <row r="91" spans="1:12" ht="56.25" customHeight="1" x14ac:dyDescent="0.25">
      <c r="A91" s="125" t="s">
        <v>114</v>
      </c>
      <c r="B91" s="126" t="s">
        <v>118</v>
      </c>
      <c r="C91" s="126" t="s">
        <v>18</v>
      </c>
      <c r="D91" s="126" t="s">
        <v>18</v>
      </c>
      <c r="E91" s="126" t="s">
        <v>18</v>
      </c>
      <c r="F91" s="46"/>
      <c r="G91" s="65" t="s">
        <v>126</v>
      </c>
      <c r="H91" s="48">
        <v>972</v>
      </c>
      <c r="I91" s="68">
        <v>801</v>
      </c>
      <c r="J91" s="50">
        <v>4400300</v>
      </c>
      <c r="K91" s="51">
        <v>200</v>
      </c>
      <c r="L91" s="60" t="e">
        <f>#REF!</f>
        <v>#REF!</v>
      </c>
    </row>
    <row r="92" spans="1:12" ht="29.25" customHeight="1" x14ac:dyDescent="0.25">
      <c r="A92" s="91" t="s">
        <v>114</v>
      </c>
      <c r="B92" s="92" t="s">
        <v>118</v>
      </c>
      <c r="C92" s="92" t="s">
        <v>1</v>
      </c>
      <c r="D92" s="92"/>
      <c r="E92" s="92"/>
      <c r="F92" s="37"/>
      <c r="G92" s="93" t="s">
        <v>34</v>
      </c>
      <c r="H92" s="94">
        <v>972</v>
      </c>
      <c r="I92" s="95">
        <v>1000</v>
      </c>
      <c r="J92" s="96"/>
      <c r="K92" s="97"/>
      <c r="L92" s="98" t="e">
        <f>L93+L96</f>
        <v>#REF!</v>
      </c>
    </row>
    <row r="93" spans="1:12" ht="32.25" customHeight="1" x14ac:dyDescent="0.25">
      <c r="A93" s="99" t="s">
        <v>114</v>
      </c>
      <c r="B93" s="100" t="s">
        <v>118</v>
      </c>
      <c r="C93" s="100" t="s">
        <v>1</v>
      </c>
      <c r="D93" s="100" t="s">
        <v>18</v>
      </c>
      <c r="E93" s="100"/>
      <c r="F93" s="127"/>
      <c r="G93" s="101" t="s">
        <v>92</v>
      </c>
      <c r="H93" s="102">
        <v>972</v>
      </c>
      <c r="I93" s="103">
        <v>1003</v>
      </c>
      <c r="J93" s="104"/>
      <c r="K93" s="105" t="s">
        <v>5</v>
      </c>
      <c r="L93" s="106" t="e">
        <f>L94</f>
        <v>#REF!</v>
      </c>
    </row>
    <row r="94" spans="1:12" ht="60.75" customHeight="1" x14ac:dyDescent="0.25">
      <c r="A94" s="125" t="s">
        <v>114</v>
      </c>
      <c r="B94" s="126" t="s">
        <v>118</v>
      </c>
      <c r="C94" s="126" t="s">
        <v>1</v>
      </c>
      <c r="D94" s="126" t="s">
        <v>18</v>
      </c>
      <c r="E94" s="126" t="s">
        <v>18</v>
      </c>
      <c r="F94" s="127"/>
      <c r="G94" s="40" t="s">
        <v>93</v>
      </c>
      <c r="H94" s="41">
        <v>972</v>
      </c>
      <c r="I94" s="42">
        <v>1003</v>
      </c>
      <c r="J94" s="43">
        <v>5050100</v>
      </c>
      <c r="K94" s="44"/>
      <c r="L94" s="59" t="e">
        <f>L95</f>
        <v>#REF!</v>
      </c>
    </row>
    <row r="95" spans="1:12" ht="45.75" customHeight="1" x14ac:dyDescent="0.25">
      <c r="A95" s="125" t="s">
        <v>114</v>
      </c>
      <c r="B95" s="126" t="s">
        <v>118</v>
      </c>
      <c r="C95" s="126" t="s">
        <v>1</v>
      </c>
      <c r="D95" s="126" t="s">
        <v>18</v>
      </c>
      <c r="E95" s="126">
        <v>2</v>
      </c>
      <c r="F95" s="128"/>
      <c r="G95" s="47" t="s">
        <v>106</v>
      </c>
      <c r="H95" s="48">
        <v>972</v>
      </c>
      <c r="I95" s="49">
        <v>1003</v>
      </c>
      <c r="J95" s="50">
        <v>5050100</v>
      </c>
      <c r="K95" s="51">
        <v>300</v>
      </c>
      <c r="L95" s="60" t="e">
        <f>#REF!</f>
        <v>#REF!</v>
      </c>
    </row>
    <row r="96" spans="1:12" ht="23.25" customHeight="1" x14ac:dyDescent="0.25">
      <c r="A96" s="99" t="s">
        <v>114</v>
      </c>
      <c r="B96" s="100" t="s">
        <v>118</v>
      </c>
      <c r="C96" s="100" t="s">
        <v>1</v>
      </c>
      <c r="D96" s="100" t="s">
        <v>1</v>
      </c>
      <c r="E96" s="100"/>
      <c r="F96" s="127"/>
      <c r="G96" s="101" t="s">
        <v>15</v>
      </c>
      <c r="H96" s="102">
        <v>972</v>
      </c>
      <c r="I96" s="103">
        <v>1004</v>
      </c>
      <c r="J96" s="104"/>
      <c r="K96" s="105" t="s">
        <v>5</v>
      </c>
      <c r="L96" s="106" t="e">
        <f>L97+L100+L102</f>
        <v>#REF!</v>
      </c>
    </row>
    <row r="97" spans="1:12" ht="63" customHeight="1" x14ac:dyDescent="0.25">
      <c r="A97" s="125" t="s">
        <v>114</v>
      </c>
      <c r="B97" s="126" t="s">
        <v>118</v>
      </c>
      <c r="C97" s="126" t="s">
        <v>1</v>
      </c>
      <c r="D97" s="126" t="s">
        <v>1</v>
      </c>
      <c r="E97" s="126" t="s">
        <v>18</v>
      </c>
      <c r="F97" s="127"/>
      <c r="G97" s="40" t="s">
        <v>137</v>
      </c>
      <c r="H97" s="41">
        <v>972</v>
      </c>
      <c r="I97" s="42">
        <v>1004</v>
      </c>
      <c r="J97" s="43">
        <v>28002</v>
      </c>
      <c r="K97" s="44"/>
      <c r="L97" s="59" t="e">
        <f>L98+L99</f>
        <v>#REF!</v>
      </c>
    </row>
    <row r="98" spans="1:12" ht="97.5" customHeight="1" x14ac:dyDescent="0.25">
      <c r="A98" s="123" t="s">
        <v>114</v>
      </c>
      <c r="B98" s="124" t="s">
        <v>118</v>
      </c>
      <c r="C98" s="124" t="s">
        <v>1</v>
      </c>
      <c r="D98" s="124" t="s">
        <v>1</v>
      </c>
      <c r="E98" s="124" t="s">
        <v>1</v>
      </c>
      <c r="F98" s="128"/>
      <c r="G98" s="47" t="s">
        <v>130</v>
      </c>
      <c r="H98" s="48">
        <v>972</v>
      </c>
      <c r="I98" s="49">
        <v>1004</v>
      </c>
      <c r="J98" s="50">
        <v>28002</v>
      </c>
      <c r="K98" s="51">
        <v>100</v>
      </c>
      <c r="L98" s="59" t="e">
        <f>#REF!</f>
        <v>#REF!</v>
      </c>
    </row>
    <row r="99" spans="1:12" ht="62.25" customHeight="1" x14ac:dyDescent="0.25">
      <c r="A99" s="125" t="s">
        <v>114</v>
      </c>
      <c r="B99" s="126" t="s">
        <v>118</v>
      </c>
      <c r="C99" s="126" t="s">
        <v>1</v>
      </c>
      <c r="D99" s="126" t="s">
        <v>1</v>
      </c>
      <c r="E99" s="126" t="s">
        <v>114</v>
      </c>
      <c r="F99" s="128"/>
      <c r="G99" s="47" t="s">
        <v>26</v>
      </c>
      <c r="H99" s="48">
        <v>972</v>
      </c>
      <c r="I99" s="49">
        <v>1004</v>
      </c>
      <c r="J99" s="50">
        <v>28002</v>
      </c>
      <c r="K99" s="51">
        <v>200</v>
      </c>
      <c r="L99" s="60" t="e">
        <f>#REF!+#REF!</f>
        <v>#REF!</v>
      </c>
    </row>
    <row r="100" spans="1:12" ht="69" customHeight="1" x14ac:dyDescent="0.25">
      <c r="A100" s="123" t="s">
        <v>114</v>
      </c>
      <c r="B100" s="124" t="s">
        <v>118</v>
      </c>
      <c r="C100" s="124" t="s">
        <v>1</v>
      </c>
      <c r="D100" s="124" t="s">
        <v>114</v>
      </c>
      <c r="E100" s="124"/>
      <c r="F100" s="127"/>
      <c r="G100" s="74" t="s">
        <v>138</v>
      </c>
      <c r="H100" s="41">
        <v>972</v>
      </c>
      <c r="I100" s="42">
        <v>1004</v>
      </c>
      <c r="J100" s="67">
        <v>5118003</v>
      </c>
      <c r="K100" s="44"/>
      <c r="L100" s="45" t="e">
        <f>L101</f>
        <v>#REF!</v>
      </c>
    </row>
    <row r="101" spans="1:12" ht="55.5" customHeight="1" x14ac:dyDescent="0.25">
      <c r="A101" s="125" t="s">
        <v>114</v>
      </c>
      <c r="B101" s="126" t="s">
        <v>118</v>
      </c>
      <c r="C101" s="126" t="s">
        <v>1</v>
      </c>
      <c r="D101" s="126" t="s">
        <v>114</v>
      </c>
      <c r="E101" s="126" t="s">
        <v>18</v>
      </c>
      <c r="F101" s="128"/>
      <c r="G101" s="75" t="s">
        <v>26</v>
      </c>
      <c r="H101" s="48">
        <v>972</v>
      </c>
      <c r="I101" s="49">
        <v>1004</v>
      </c>
      <c r="J101" s="69">
        <v>5118003</v>
      </c>
      <c r="K101" s="51">
        <v>300</v>
      </c>
      <c r="L101" s="52" t="e">
        <f>#REF!</f>
        <v>#REF!</v>
      </c>
    </row>
    <row r="102" spans="1:12" ht="71.25" customHeight="1" x14ac:dyDescent="0.25">
      <c r="A102" s="123" t="s">
        <v>114</v>
      </c>
      <c r="B102" s="124" t="s">
        <v>118</v>
      </c>
      <c r="C102" s="124" t="s">
        <v>1</v>
      </c>
      <c r="D102" s="124" t="s">
        <v>115</v>
      </c>
      <c r="E102" s="124"/>
      <c r="F102" s="127"/>
      <c r="G102" s="73" t="s">
        <v>139</v>
      </c>
      <c r="H102" s="41">
        <v>972</v>
      </c>
      <c r="I102" s="42">
        <v>1004</v>
      </c>
      <c r="J102" s="67">
        <v>5118004</v>
      </c>
      <c r="K102" s="44"/>
      <c r="L102" s="45" t="e">
        <f>L103</f>
        <v>#REF!</v>
      </c>
    </row>
    <row r="103" spans="1:12" ht="63.75" customHeight="1" x14ac:dyDescent="0.25">
      <c r="A103" s="125" t="s">
        <v>114</v>
      </c>
      <c r="B103" s="126" t="s">
        <v>118</v>
      </c>
      <c r="C103" s="126" t="s">
        <v>1</v>
      </c>
      <c r="D103" s="126" t="s">
        <v>115</v>
      </c>
      <c r="E103" s="126" t="s">
        <v>18</v>
      </c>
      <c r="F103" s="128"/>
      <c r="G103" s="75" t="s">
        <v>26</v>
      </c>
      <c r="H103" s="48">
        <v>972</v>
      </c>
      <c r="I103" s="49">
        <v>1004</v>
      </c>
      <c r="J103" s="69">
        <v>5118004</v>
      </c>
      <c r="K103" s="51">
        <v>300</v>
      </c>
      <c r="L103" s="52" t="e">
        <f>#REF!</f>
        <v>#REF!</v>
      </c>
    </row>
    <row r="104" spans="1:12" ht="29.25" customHeight="1" x14ac:dyDescent="0.25">
      <c r="A104" s="91" t="s">
        <v>114</v>
      </c>
      <c r="B104" s="92" t="s">
        <v>119</v>
      </c>
      <c r="C104" s="92"/>
      <c r="D104" s="92"/>
      <c r="E104" s="92"/>
      <c r="F104" s="37"/>
      <c r="G104" s="93" t="s">
        <v>40</v>
      </c>
      <c r="H104" s="94">
        <v>972</v>
      </c>
      <c r="I104" s="95">
        <v>1100</v>
      </c>
      <c r="J104" s="96"/>
      <c r="K104" s="97"/>
      <c r="L104" s="98" t="e">
        <f>L105</f>
        <v>#REF!</v>
      </c>
    </row>
    <row r="105" spans="1:12" ht="30.75" customHeight="1" x14ac:dyDescent="0.25">
      <c r="A105" s="99" t="s">
        <v>114</v>
      </c>
      <c r="B105" s="100" t="s">
        <v>119</v>
      </c>
      <c r="C105" s="100" t="s">
        <v>18</v>
      </c>
      <c r="D105" s="100"/>
      <c r="E105" s="100"/>
      <c r="F105" s="38"/>
      <c r="G105" s="101" t="s">
        <v>82</v>
      </c>
      <c r="H105" s="102">
        <v>972</v>
      </c>
      <c r="I105" s="103">
        <v>1101</v>
      </c>
      <c r="J105" s="104"/>
      <c r="K105" s="105"/>
      <c r="L105" s="106" t="e">
        <f>L106</f>
        <v>#REF!</v>
      </c>
    </row>
    <row r="106" spans="1:12" ht="51" customHeight="1" x14ac:dyDescent="0.25">
      <c r="A106" s="123" t="s">
        <v>114</v>
      </c>
      <c r="B106" s="124" t="s">
        <v>119</v>
      </c>
      <c r="C106" s="124" t="s">
        <v>18</v>
      </c>
      <c r="D106" s="124" t="s">
        <v>18</v>
      </c>
      <c r="E106" s="124"/>
      <c r="F106" s="39"/>
      <c r="G106" s="40" t="s">
        <v>136</v>
      </c>
      <c r="H106" s="41">
        <v>972</v>
      </c>
      <c r="I106" s="66">
        <v>1101</v>
      </c>
      <c r="J106" s="67">
        <v>4870100</v>
      </c>
      <c r="K106" s="41"/>
      <c r="L106" s="59" t="e">
        <f>L107</f>
        <v>#REF!</v>
      </c>
    </row>
    <row r="107" spans="1:12" ht="51" customHeight="1" x14ac:dyDescent="0.25">
      <c r="A107" s="125" t="s">
        <v>114</v>
      </c>
      <c r="B107" s="126" t="s">
        <v>119</v>
      </c>
      <c r="C107" s="126" t="s">
        <v>18</v>
      </c>
      <c r="D107" s="126" t="s">
        <v>18</v>
      </c>
      <c r="E107" s="126" t="s">
        <v>18</v>
      </c>
      <c r="F107" s="46"/>
      <c r="G107" s="65" t="s">
        <v>126</v>
      </c>
      <c r="H107" s="48">
        <v>972</v>
      </c>
      <c r="I107" s="68">
        <v>1101</v>
      </c>
      <c r="J107" s="69">
        <v>4870100</v>
      </c>
      <c r="K107" s="51">
        <v>200</v>
      </c>
      <c r="L107" s="60" t="e">
        <f>#REF!</f>
        <v>#REF!</v>
      </c>
    </row>
    <row r="108" spans="1:12" ht="30" customHeight="1" x14ac:dyDescent="0.25">
      <c r="A108" s="91" t="s">
        <v>114</v>
      </c>
      <c r="B108" s="92" t="s">
        <v>120</v>
      </c>
      <c r="C108" s="92"/>
      <c r="D108" s="92"/>
      <c r="E108" s="92"/>
      <c r="F108" s="37"/>
      <c r="G108" s="93" t="s">
        <v>57</v>
      </c>
      <c r="H108" s="94">
        <v>972</v>
      </c>
      <c r="I108" s="95">
        <v>1200</v>
      </c>
      <c r="J108" s="96"/>
      <c r="K108" s="97"/>
      <c r="L108" s="98" t="e">
        <f>L109</f>
        <v>#REF!</v>
      </c>
    </row>
    <row r="109" spans="1:12" ht="28.5" customHeight="1" x14ac:dyDescent="0.25">
      <c r="A109" s="99" t="s">
        <v>114</v>
      </c>
      <c r="B109" s="100" t="s">
        <v>120</v>
      </c>
      <c r="C109" s="100" t="s">
        <v>18</v>
      </c>
      <c r="D109" s="100"/>
      <c r="E109" s="100"/>
      <c r="F109" s="38"/>
      <c r="G109" s="101" t="s">
        <v>81</v>
      </c>
      <c r="H109" s="102">
        <v>972</v>
      </c>
      <c r="I109" s="103">
        <v>1202</v>
      </c>
      <c r="J109" s="104"/>
      <c r="K109" s="105"/>
      <c r="L109" s="106" t="e">
        <f>L110+L112</f>
        <v>#REF!</v>
      </c>
    </row>
    <row r="110" spans="1:12" ht="41.25" customHeight="1" x14ac:dyDescent="0.25">
      <c r="A110" s="123" t="s">
        <v>114</v>
      </c>
      <c r="B110" s="124" t="s">
        <v>120</v>
      </c>
      <c r="C110" s="124" t="s">
        <v>18</v>
      </c>
      <c r="D110" s="124" t="s">
        <v>18</v>
      </c>
      <c r="E110" s="124"/>
      <c r="F110" s="39"/>
      <c r="G110" s="72" t="s">
        <v>103</v>
      </c>
      <c r="H110" s="41">
        <v>972</v>
      </c>
      <c r="I110" s="66">
        <v>1202</v>
      </c>
      <c r="J110" s="67">
        <v>4570100</v>
      </c>
      <c r="K110" s="44"/>
      <c r="L110" s="59" t="e">
        <f>L111</f>
        <v>#REF!</v>
      </c>
    </row>
    <row r="111" spans="1:12" ht="52.5" customHeight="1" x14ac:dyDescent="0.25">
      <c r="A111" s="125" t="s">
        <v>114</v>
      </c>
      <c r="B111" s="126" t="s">
        <v>120</v>
      </c>
      <c r="C111" s="126" t="s">
        <v>18</v>
      </c>
      <c r="D111" s="126" t="s">
        <v>18</v>
      </c>
      <c r="E111" s="126" t="s">
        <v>18</v>
      </c>
      <c r="F111" s="46"/>
      <c r="G111" s="65" t="s">
        <v>126</v>
      </c>
      <c r="H111" s="48">
        <v>972</v>
      </c>
      <c r="I111" s="68">
        <v>1202</v>
      </c>
      <c r="J111" s="69">
        <v>4570100</v>
      </c>
      <c r="K111" s="51">
        <v>200</v>
      </c>
      <c r="L111" s="60" t="e">
        <f>#REF!</f>
        <v>#REF!</v>
      </c>
    </row>
    <row r="112" spans="1:12" ht="33.75" customHeight="1" x14ac:dyDescent="0.25">
      <c r="A112" s="123" t="s">
        <v>114</v>
      </c>
      <c r="B112" s="124" t="s">
        <v>120</v>
      </c>
      <c r="C112" s="124" t="s">
        <v>18</v>
      </c>
      <c r="D112" s="124" t="s">
        <v>1</v>
      </c>
      <c r="E112" s="124"/>
      <c r="F112" s="39"/>
      <c r="G112" s="73" t="s">
        <v>135</v>
      </c>
      <c r="H112" s="41">
        <v>972</v>
      </c>
      <c r="I112" s="66">
        <v>1202</v>
      </c>
      <c r="J112" s="43">
        <v>4570300</v>
      </c>
      <c r="K112" s="44"/>
      <c r="L112" s="59" t="e">
        <f>L113</f>
        <v>#REF!</v>
      </c>
    </row>
    <row r="113" spans="1:12" ht="51.75" customHeight="1" x14ac:dyDescent="0.25">
      <c r="A113" s="125" t="s">
        <v>114</v>
      </c>
      <c r="B113" s="126" t="s">
        <v>120</v>
      </c>
      <c r="C113" s="126" t="s">
        <v>18</v>
      </c>
      <c r="D113" s="126" t="s">
        <v>1</v>
      </c>
      <c r="E113" s="126" t="s">
        <v>18</v>
      </c>
      <c r="F113" s="53"/>
      <c r="G113" s="65" t="s">
        <v>126</v>
      </c>
      <c r="H113" s="48">
        <v>972</v>
      </c>
      <c r="I113" s="68">
        <v>1202</v>
      </c>
      <c r="J113" s="50">
        <v>4570300</v>
      </c>
      <c r="K113" s="51">
        <v>200</v>
      </c>
      <c r="L113" s="60" t="e">
        <f>#REF!</f>
        <v>#REF!</v>
      </c>
    </row>
    <row r="114" spans="1:12" ht="30" customHeight="1" x14ac:dyDescent="0.25">
      <c r="A114" s="129"/>
      <c r="B114" s="130"/>
      <c r="C114" s="130"/>
      <c r="D114" s="130"/>
      <c r="E114" s="130"/>
      <c r="F114" s="76"/>
      <c r="G114" s="77" t="s">
        <v>3</v>
      </c>
      <c r="H114" s="78"/>
      <c r="I114" s="79"/>
      <c r="J114" s="80"/>
      <c r="K114" s="81"/>
      <c r="L114" s="82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Лист13</vt:lpstr>
      <vt:lpstr>Ассигнования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2020-10-23T12:30:56Z</cp:lastPrinted>
  <dcterms:created xsi:type="dcterms:W3CDTF">1996-10-08T23:32:33Z</dcterms:created>
  <dcterms:modified xsi:type="dcterms:W3CDTF">2020-10-23T12:31:02Z</dcterms:modified>
</cp:coreProperties>
</file>